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79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<sst xmlns="http://schemas.openxmlformats.org/spreadsheetml/2006/main" count="74" uniqueCount="65">
  <si>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</si>
  <si>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</si>
  <si>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</si>
  <si>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</si>
  <si>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</si>
  <si>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</si>
  <si>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</si>
  <si>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</si>
  <si>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</si>
  <si>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</si>
  <si>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</si>
  <si>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</si>
  <si>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</si>
  <si>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</si>
  <si>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</si>
  <si>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</si>
  <si>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</si>
  <si>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</si>
  <si>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</si>
  <si>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</si>
  <si>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</si>
  <si>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</si>
  <si>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</si>
  <si>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</si>
  <si>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</si>
  <si>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</si>
  <si>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</si>
  <si>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</si>
  <si>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</si>
  <si>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</si>
  <si>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</si>
  <si>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</si>
  <si>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PS0718</t>
  </si>
  <si>
    <t>WS0428</t>
  </si>
  <si>
    <t>WZ0119</t>
  </si>
  <si>
    <t>PS0719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</si>
  <si>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</si>
  <si>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</si>
  <si>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</si>
  <si>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</si>
  <si>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</si>
  <si>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</si>
  <si>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</si>
  <si>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</si>
  <si>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</si>
  <si>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</si>
  <si>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</si>
  <si>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</si>
  <si>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</si>
  <si>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</si>
  <si>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</si>
  <si>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</si>
  <si>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</si>
  <si>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</si>
  <si>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</si>
  <si>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</si>
  <si>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</si>
  <si>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</si>
  <si>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</si>
  <si>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EUR1027</t>
  </si>
  <si>
    <t>PS0123</t>
  </si>
  <si>
    <t>OK0720</t>
  </si>
  <si>
    <t>WZ0528</t>
  </si>
  <si>
    <t>WZ0524</t>
  </si>
  <si>
    <t>(aktywność i struktura obrotu w okresie od dnia 1 do 31 maja 2018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</si>
</sst>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0">
    <dxf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I68" sqref="I68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8" t="s">
        <v>3</v>
      </c>
      <c r="B5" s="31" t="s">
        <v>18</v>
      </c>
      <c r="C5" s="32"/>
      <c r="D5" s="33"/>
      <c r="E5" s="31" t="s">
        <v>19</v>
      </c>
      <c r="F5" s="32"/>
      <c r="G5" s="33"/>
      <c r="H5" s="34" t="s">
        <v>17</v>
      </c>
      <c r="I5" s="35"/>
      <c r="J5" s="36"/>
      <c r="K5" s="34" t="s">
        <v>6</v>
      </c>
      <c r="L5" s="35"/>
      <c r="M5" s="36"/>
    </row>
    <row r="6" spans="1:15" ht="26.25" thickBot="1">
      <c r="A6" s="39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36</v>
      </c>
      <c r="B7" s="21">
        <v>215000</v>
      </c>
      <c r="C7" s="22">
        <v>224.52685</v>
      </c>
      <c r="D7" s="23">
        <v>21</v>
      </c>
      <c r="E7" s="21"/>
      <c r="F7" s="22"/>
      <c r="G7" s="23"/>
      <c r="H7" s="21">
        <v>182500</v>
      </c>
      <c r="I7" s="22">
        <v>380.37610336</v>
      </c>
      <c r="J7" s="23">
        <v>7</v>
      </c>
      <c r="K7" s="18">
        <f>H7+B7+E7</f>
        <v>397500</v>
      </c>
      <c r="L7" s="19">
        <f>I7+C7+F7</f>
        <v>604.90295336</v>
      </c>
      <c r="M7" s="20">
        <f>J7+D7+G7</f>
        <v>28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40</v>
      </c>
      <c r="B8" s="21">
        <v>135000</v>
      </c>
      <c r="C8" s="22">
        <v>131.7967</v>
      </c>
      <c r="D8" s="23">
        <v>16</v>
      </c>
      <c r="E8" s="21"/>
      <c r="F8" s="22"/>
      <c r="G8" s="23"/>
      <c r="H8" s="21">
        <v>142500</v>
      </c>
      <c r="I8" s="22">
        <v>278.44831432999996</v>
      </c>
      <c r="J8" s="23">
        <v>8</v>
      </c>
      <c r="K8" s="18">
        <f aca="true" t="shared" si="0" ref="K8:K37">H8+B8+E8</f>
        <v>277500</v>
      </c>
      <c r="L8" s="19">
        <f aca="true" t="shared" si="1" ref="L8:L37">I8+C8+F8</f>
        <v>410.24501432999995</v>
      </c>
      <c r="M8" s="20">
        <f aca="true" t="shared" si="2" ref="M8:M37">J8+D8+G8</f>
        <v>24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53</v>
      </c>
      <c r="B9" s="21">
        <v>2762500</v>
      </c>
      <c r="C9" s="22">
        <v>2666.2164</v>
      </c>
      <c r="D9" s="23">
        <v>325</v>
      </c>
      <c r="E9" s="21"/>
      <c r="F9" s="22"/>
      <c r="G9" s="23"/>
      <c r="H9" s="21">
        <v>635000</v>
      </c>
      <c r="I9" s="22">
        <v>1226.0007325499998</v>
      </c>
      <c r="J9" s="23">
        <v>18</v>
      </c>
      <c r="K9" s="18">
        <f>H9+B9+E9</f>
        <v>3397500</v>
      </c>
      <c r="L9" s="19">
        <f>I9+C9+F9</f>
        <v>3892.2171325499994</v>
      </c>
      <c r="M9" s="20">
        <f>J9+D9+G9</f>
        <v>343</v>
      </c>
      <c r="N9" s="2"/>
      <c r="O9" s="2"/>
      <c r="P9" s="2"/>
      <c r="Q9" s="1"/>
      <c r="R9" s="1"/>
      <c r="S9" s="1"/>
      <c r="T9" s="1"/>
      <c r="V9" s="1"/>
    </row>
    <row r="10" spans="1:22" ht="16.5">
      <c r="A10" s="7" t="s">
        <v>11</v>
      </c>
      <c r="B10" s="21"/>
      <c r="C10" s="22"/>
      <c r="D10" s="23"/>
      <c r="E10" s="21"/>
      <c r="F10" s="22"/>
      <c r="G10" s="23"/>
      <c r="H10" s="21">
        <v>190000</v>
      </c>
      <c r="I10" s="22">
        <v>413.86868</v>
      </c>
      <c r="J10" s="23">
        <v>3</v>
      </c>
      <c r="K10" s="18">
        <f t="shared" si="0"/>
        <v>190000</v>
      </c>
      <c r="L10" s="19">
        <f t="shared" si="1"/>
        <v>413.86868</v>
      </c>
      <c r="M10" s="20">
        <f t="shared" si="2"/>
        <v>3</v>
      </c>
      <c r="R10" s="1"/>
      <c r="S10" s="1"/>
      <c r="T10" s="1"/>
      <c r="V10" s="1"/>
    </row>
    <row r="11" spans="1:22" ht="16.5">
      <c r="A11" s="8" t="s">
        <v>15</v>
      </c>
      <c r="B11" s="21"/>
      <c r="C11" s="22"/>
      <c r="D11" s="23"/>
      <c r="E11" s="21"/>
      <c r="F11" s="22"/>
      <c r="G11" s="23"/>
      <c r="H11" s="21">
        <v>320000</v>
      </c>
      <c r="I11" s="22">
        <v>713.560035</v>
      </c>
      <c r="J11" s="23">
        <v>4</v>
      </c>
      <c r="K11" s="18">
        <f t="shared" si="0"/>
        <v>320000</v>
      </c>
      <c r="L11" s="19">
        <f t="shared" si="1"/>
        <v>713.560035</v>
      </c>
      <c r="M11" s="20">
        <f t="shared" si="2"/>
        <v>4</v>
      </c>
      <c r="R11" s="1"/>
      <c r="S11" s="1"/>
      <c r="T11" s="1"/>
      <c r="V11" s="1"/>
    </row>
    <row r="12" spans="1:22" ht="16.5">
      <c r="A12" s="8" t="s">
        <v>20</v>
      </c>
      <c r="B12" s="21">
        <v>25000</v>
      </c>
      <c r="C12" s="22">
        <v>28.86305</v>
      </c>
      <c r="D12" s="23">
        <v>3</v>
      </c>
      <c r="E12" s="21"/>
      <c r="F12" s="22"/>
      <c r="G12" s="23"/>
      <c r="H12" s="21">
        <v>717500</v>
      </c>
      <c r="I12" s="22">
        <v>1658.934735</v>
      </c>
      <c r="J12" s="23">
        <v>11</v>
      </c>
      <c r="K12" s="18">
        <f t="shared" si="0"/>
        <v>742500</v>
      </c>
      <c r="L12" s="19">
        <f t="shared" si="1"/>
        <v>1687.797785</v>
      </c>
      <c r="M12" s="20">
        <f t="shared" si="2"/>
        <v>14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21</v>
      </c>
      <c r="B13" s="21">
        <v>370000</v>
      </c>
      <c r="C13" s="22">
        <v>404.1083</v>
      </c>
      <c r="D13" s="23">
        <v>18</v>
      </c>
      <c r="E13" s="21"/>
      <c r="F13" s="22"/>
      <c r="G13" s="23"/>
      <c r="H13" s="21">
        <v>10000</v>
      </c>
      <c r="I13" s="22">
        <v>21.80658</v>
      </c>
      <c r="J13" s="23">
        <v>2</v>
      </c>
      <c r="K13" s="18">
        <f t="shared" si="0"/>
        <v>380000</v>
      </c>
      <c r="L13" s="19">
        <f t="shared" si="1"/>
        <v>425.91488</v>
      </c>
      <c r="M13" s="20">
        <f t="shared" si="2"/>
        <v>20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6" t="s">
        <v>9</v>
      </c>
      <c r="B14" s="21"/>
      <c r="C14" s="22"/>
      <c r="D14" s="23"/>
      <c r="E14" s="21"/>
      <c r="F14" s="22"/>
      <c r="G14" s="23"/>
      <c r="H14" s="21"/>
      <c r="I14" s="22"/>
      <c r="J14" s="23"/>
      <c r="K14" s="18">
        <f t="shared" si="0"/>
        <v>0</v>
      </c>
      <c r="L14" s="19">
        <f t="shared" si="1"/>
        <v>0</v>
      </c>
      <c r="M14" s="20">
        <f t="shared" si="2"/>
        <v>0</v>
      </c>
      <c r="R14" s="1"/>
      <c r="S14" s="1"/>
      <c r="T14" s="1"/>
      <c r="V14" s="1"/>
    </row>
    <row r="15" spans="1:22" ht="16.5">
      <c r="A15" s="7" t="s">
        <v>57</v>
      </c>
      <c r="B15" s="21">
        <v>65000</v>
      </c>
      <c r="C15" s="22">
        <v>64.229</v>
      </c>
      <c r="D15" s="23">
        <v>4</v>
      </c>
      <c r="E15" s="21"/>
      <c r="F15" s="22"/>
      <c r="G15" s="23"/>
      <c r="H15" s="21">
        <v>35000</v>
      </c>
      <c r="I15" s="22">
        <v>69.1442325</v>
      </c>
      <c r="J15" s="23">
        <v>2</v>
      </c>
      <c r="K15" s="18">
        <f aca="true" t="shared" si="3" ref="K15:M16">H15+B15+E15</f>
        <v>100000</v>
      </c>
      <c r="L15" s="19">
        <f t="shared" si="3"/>
        <v>133.3732325</v>
      </c>
      <c r="M15" s="20">
        <f t="shared" si="3"/>
        <v>6</v>
      </c>
      <c r="R15" s="1"/>
      <c r="S15" s="1"/>
      <c r="T15" s="1"/>
      <c r="V15" s="1"/>
    </row>
    <row r="16" spans="1:22" ht="16.5">
      <c r="A16" s="7" t="s">
        <v>61</v>
      </c>
      <c r="B16" s="21">
        <v>465000</v>
      </c>
      <c r="C16" s="22">
        <v>449.0285</v>
      </c>
      <c r="D16" s="23">
        <v>5</v>
      </c>
      <c r="E16" s="21"/>
      <c r="F16" s="22"/>
      <c r="G16" s="23"/>
      <c r="H16" s="21"/>
      <c r="I16" s="22"/>
      <c r="J16" s="23"/>
      <c r="K16" s="18">
        <f t="shared" si="3"/>
        <v>465000</v>
      </c>
      <c r="L16" s="19">
        <f t="shared" si="3"/>
        <v>449.0285</v>
      </c>
      <c r="M16" s="20">
        <f t="shared" si="3"/>
        <v>5</v>
      </c>
      <c r="R16" s="1"/>
      <c r="S16" s="1"/>
      <c r="T16" s="1"/>
      <c r="V16" s="1"/>
    </row>
    <row r="17" spans="1:22" ht="16.5">
      <c r="A17" s="7" t="s">
        <v>49</v>
      </c>
      <c r="B17" s="21"/>
      <c r="C17" s="22"/>
      <c r="D17" s="23"/>
      <c r="E17" s="21"/>
      <c r="F17" s="22"/>
      <c r="G17" s="23"/>
      <c r="H17" s="21"/>
      <c r="I17" s="22"/>
      <c r="J17" s="23"/>
      <c r="K17" s="18">
        <f t="shared" si="0"/>
        <v>0</v>
      </c>
      <c r="L17" s="19">
        <f t="shared" si="1"/>
        <v>0</v>
      </c>
      <c r="M17" s="20">
        <f t="shared" si="2"/>
        <v>0</v>
      </c>
      <c r="R17" s="1"/>
      <c r="S17" s="1"/>
      <c r="T17" s="1"/>
      <c r="V17" s="1"/>
    </row>
    <row r="18" spans="1:22" ht="16.5">
      <c r="A18" s="7" t="s">
        <v>60</v>
      </c>
      <c r="B18" s="21">
        <v>1400000</v>
      </c>
      <c r="C18" s="22">
        <v>1412.3234</v>
      </c>
      <c r="D18" s="23">
        <v>133</v>
      </c>
      <c r="E18" s="21"/>
      <c r="F18" s="22"/>
      <c r="G18" s="23"/>
      <c r="H18" s="21">
        <v>1457500</v>
      </c>
      <c r="I18" s="22">
        <v>2938.808365</v>
      </c>
      <c r="J18" s="23">
        <v>20</v>
      </c>
      <c r="K18" s="18">
        <f>H18+B18+E18</f>
        <v>2857500</v>
      </c>
      <c r="L18" s="19">
        <f>I18+C18+F18</f>
        <v>4351.131765</v>
      </c>
      <c r="M18" s="20">
        <f>J18+D18+G18</f>
        <v>153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37</v>
      </c>
      <c r="B19" s="21">
        <v>102500</v>
      </c>
      <c r="C19" s="22">
        <v>102.4971</v>
      </c>
      <c r="D19" s="23">
        <v>2</v>
      </c>
      <c r="E19" s="21"/>
      <c r="F19" s="22"/>
      <c r="G19" s="23"/>
      <c r="H19" s="21">
        <v>210000</v>
      </c>
      <c r="I19" s="22">
        <v>419.902195</v>
      </c>
      <c r="J19" s="23">
        <v>6</v>
      </c>
      <c r="K19" s="18">
        <f t="shared" si="0"/>
        <v>312500</v>
      </c>
      <c r="L19" s="19">
        <f t="shared" si="1"/>
        <v>522.399295</v>
      </c>
      <c r="M19" s="20">
        <f t="shared" si="2"/>
        <v>8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41</v>
      </c>
      <c r="B20" s="21">
        <v>345000</v>
      </c>
      <c r="C20" s="22">
        <v>346.31105</v>
      </c>
      <c r="D20" s="23">
        <v>17</v>
      </c>
      <c r="E20" s="21"/>
      <c r="F20" s="22"/>
      <c r="G20" s="23"/>
      <c r="H20" s="21">
        <v>47500</v>
      </c>
      <c r="I20" s="22">
        <v>95.429035</v>
      </c>
      <c r="J20" s="23">
        <v>2</v>
      </c>
      <c r="K20" s="18">
        <f t="shared" si="0"/>
        <v>392500</v>
      </c>
      <c r="L20" s="19">
        <f t="shared" si="1"/>
        <v>441.740085</v>
      </c>
      <c r="M20" s="20">
        <f t="shared" si="2"/>
        <v>19</v>
      </c>
      <c r="R20" s="1"/>
      <c r="S20" s="1"/>
      <c r="T20" s="1"/>
      <c r="V20" s="1"/>
    </row>
    <row r="21" spans="1:22" ht="16.5">
      <c r="A21" s="7" t="s">
        <v>54</v>
      </c>
      <c r="B21" s="21">
        <v>740000</v>
      </c>
      <c r="C21" s="22">
        <v>741.30815</v>
      </c>
      <c r="D21" s="23">
        <v>51</v>
      </c>
      <c r="E21" s="21"/>
      <c r="F21" s="22"/>
      <c r="G21" s="23"/>
      <c r="H21" s="21">
        <v>310000</v>
      </c>
      <c r="I21" s="22">
        <v>621.2438525</v>
      </c>
      <c r="J21" s="23">
        <v>6</v>
      </c>
      <c r="K21" s="18">
        <f>H21+B21+E21</f>
        <v>1050000</v>
      </c>
      <c r="L21" s="19">
        <f>I21+C21+F21</f>
        <v>1362.5520025</v>
      </c>
      <c r="M21" s="20">
        <f>J21+D21+G21</f>
        <v>57</v>
      </c>
      <c r="N21" s="2"/>
      <c r="O21" s="2"/>
      <c r="P21" s="2"/>
      <c r="Q21" s="1"/>
      <c r="R21" s="1"/>
      <c r="S21" s="1"/>
      <c r="T21" s="1"/>
      <c r="V21" s="1"/>
    </row>
    <row r="22" spans="1:22" ht="17.25" customHeight="1">
      <c r="A22" s="7" t="s">
        <v>32</v>
      </c>
      <c r="B22" s="21"/>
      <c r="C22" s="22"/>
      <c r="D22" s="23"/>
      <c r="E22" s="21"/>
      <c r="F22" s="22"/>
      <c r="G22" s="23"/>
      <c r="H22" s="21">
        <v>92500</v>
      </c>
      <c r="I22" s="22">
        <v>189.249265</v>
      </c>
      <c r="J22" s="23">
        <v>1</v>
      </c>
      <c r="K22" s="18">
        <f t="shared" si="0"/>
        <v>92500</v>
      </c>
      <c r="L22" s="19">
        <f t="shared" si="1"/>
        <v>189.249265</v>
      </c>
      <c r="M22" s="20">
        <f t="shared" si="2"/>
        <v>1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35</v>
      </c>
      <c r="B23" s="21"/>
      <c r="C23" s="22"/>
      <c r="D23" s="23"/>
      <c r="E23" s="21"/>
      <c r="F23" s="22"/>
      <c r="G23" s="23"/>
      <c r="H23" s="21">
        <v>832500</v>
      </c>
      <c r="I23" s="22">
        <v>1745.79435</v>
      </c>
      <c r="J23" s="23">
        <v>11</v>
      </c>
      <c r="K23" s="18">
        <f t="shared" si="0"/>
        <v>832500</v>
      </c>
      <c r="L23" s="19">
        <f t="shared" si="1"/>
        <v>1745.79435</v>
      </c>
      <c r="M23" s="20">
        <f t="shared" si="2"/>
        <v>11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7" t="s">
        <v>50</v>
      </c>
      <c r="B24" s="21">
        <v>440000</v>
      </c>
      <c r="C24" s="22">
        <v>443.09335</v>
      </c>
      <c r="D24" s="23">
        <v>23</v>
      </c>
      <c r="E24" s="21"/>
      <c r="F24" s="22"/>
      <c r="G24" s="23"/>
      <c r="H24" s="21">
        <v>322500</v>
      </c>
      <c r="I24" s="22">
        <v>650.5708</v>
      </c>
      <c r="J24" s="23">
        <v>6</v>
      </c>
      <c r="K24" s="18">
        <f t="shared" si="0"/>
        <v>762500</v>
      </c>
      <c r="L24" s="19">
        <f t="shared" si="1"/>
        <v>1093.66415</v>
      </c>
      <c r="M24" s="20">
        <f t="shared" si="2"/>
        <v>29</v>
      </c>
      <c r="N24" s="2"/>
      <c r="O24" s="2"/>
      <c r="P24" s="2"/>
      <c r="Q24" s="1"/>
      <c r="R24" s="1"/>
      <c r="S24" s="1"/>
      <c r="T24" s="1"/>
      <c r="V24" s="1"/>
    </row>
    <row r="25" spans="1:22" ht="16.5">
      <c r="A25" s="7" t="s">
        <v>33</v>
      </c>
      <c r="B25" s="21">
        <v>320000</v>
      </c>
      <c r="C25" s="22">
        <v>307.52845</v>
      </c>
      <c r="D25" s="23">
        <v>37</v>
      </c>
      <c r="E25" s="21"/>
      <c r="F25" s="22"/>
      <c r="G25" s="23"/>
      <c r="H25" s="21">
        <v>130000</v>
      </c>
      <c r="I25" s="22">
        <v>249.61989</v>
      </c>
      <c r="J25" s="23">
        <v>2</v>
      </c>
      <c r="K25" s="18">
        <f t="shared" si="0"/>
        <v>450000</v>
      </c>
      <c r="L25" s="19">
        <f t="shared" si="1"/>
        <v>557.14834</v>
      </c>
      <c r="M25" s="20">
        <f t="shared" si="2"/>
        <v>39</v>
      </c>
      <c r="R25" s="1"/>
      <c r="S25" s="1"/>
      <c r="T25" s="1"/>
      <c r="V25" s="1"/>
    </row>
    <row r="26" spans="1:22" ht="16.5">
      <c r="A26" s="7" t="s">
        <v>10</v>
      </c>
      <c r="B26" s="21">
        <v>60000</v>
      </c>
      <c r="C26" s="22">
        <v>74.51035</v>
      </c>
      <c r="D26" s="23">
        <v>8</v>
      </c>
      <c r="E26" s="21"/>
      <c r="F26" s="22"/>
      <c r="G26" s="23"/>
      <c r="H26" s="21"/>
      <c r="I26" s="22"/>
      <c r="J26" s="23"/>
      <c r="K26" s="18">
        <f t="shared" si="0"/>
        <v>60000</v>
      </c>
      <c r="L26" s="19">
        <f t="shared" si="1"/>
        <v>74.51035</v>
      </c>
      <c r="M26" s="20">
        <f t="shared" si="2"/>
        <v>8</v>
      </c>
      <c r="R26" s="1"/>
      <c r="S26" s="1"/>
      <c r="T26" s="1"/>
      <c r="V26" s="1"/>
    </row>
    <row r="27" spans="1:22" ht="16.5">
      <c r="A27" s="7" t="s">
        <v>8</v>
      </c>
      <c r="B27" s="21"/>
      <c r="C27" s="22"/>
      <c r="D27" s="23"/>
      <c r="E27" s="21"/>
      <c r="F27" s="22"/>
      <c r="G27" s="23"/>
      <c r="H27" s="21"/>
      <c r="I27" s="22"/>
      <c r="J27" s="23"/>
      <c r="K27" s="18">
        <f t="shared" si="0"/>
        <v>0</v>
      </c>
      <c r="L27" s="19">
        <f t="shared" si="1"/>
        <v>0</v>
      </c>
      <c r="M27" s="20">
        <f t="shared" si="2"/>
        <v>0</v>
      </c>
      <c r="R27" s="1"/>
      <c r="S27" s="1"/>
      <c r="T27" s="1"/>
      <c r="V27" s="1"/>
    </row>
    <row r="28" spans="1:22" ht="16.5">
      <c r="A28" s="7" t="s">
        <v>58</v>
      </c>
      <c r="B28" s="21"/>
      <c r="C28" s="22"/>
      <c r="D28" s="23"/>
      <c r="E28" s="21"/>
      <c r="F28" s="22"/>
      <c r="G28" s="23"/>
      <c r="H28" s="21"/>
      <c r="I28" s="22"/>
      <c r="J28" s="23"/>
      <c r="K28" s="18">
        <f>H28+B28+E28</f>
        <v>0</v>
      </c>
      <c r="L28" s="19">
        <f>I28+C28+F28</f>
        <v>0</v>
      </c>
      <c r="M28" s="20">
        <f>J28+D28+G28</f>
        <v>0</v>
      </c>
      <c r="R28" s="1"/>
      <c r="S28" s="1"/>
      <c r="T28" s="1"/>
      <c r="V28" s="1"/>
    </row>
    <row r="29" spans="1:22" ht="16.5">
      <c r="A29" s="7" t="s">
        <v>2</v>
      </c>
      <c r="B29" s="21">
        <v>112500</v>
      </c>
      <c r="C29" s="22">
        <v>132.684675</v>
      </c>
      <c r="D29" s="23">
        <v>11</v>
      </c>
      <c r="E29" s="21"/>
      <c r="F29" s="22"/>
      <c r="G29" s="23"/>
      <c r="H29" s="21">
        <v>17500</v>
      </c>
      <c r="I29" s="22">
        <v>41.18688</v>
      </c>
      <c r="J29" s="23">
        <v>2</v>
      </c>
      <c r="K29" s="18">
        <f t="shared" si="0"/>
        <v>130000</v>
      </c>
      <c r="L29" s="19">
        <f t="shared" si="1"/>
        <v>173.871555</v>
      </c>
      <c r="M29" s="20">
        <f t="shared" si="2"/>
        <v>13</v>
      </c>
      <c r="R29" s="1"/>
      <c r="S29" s="1"/>
      <c r="T29" s="1"/>
      <c r="V29" s="1"/>
    </row>
    <row r="30" spans="1:22" ht="16.5">
      <c r="A30" s="7" t="s">
        <v>34</v>
      </c>
      <c r="B30" s="21">
        <v>420000</v>
      </c>
      <c r="C30" s="22">
        <v>423.808</v>
      </c>
      <c r="D30" s="23">
        <v>6</v>
      </c>
      <c r="E30" s="21"/>
      <c r="F30" s="22"/>
      <c r="G30" s="23"/>
      <c r="H30" s="21">
        <v>95000</v>
      </c>
      <c r="I30" s="22">
        <v>191.753795</v>
      </c>
      <c r="J30" s="23">
        <v>1</v>
      </c>
      <c r="K30" s="18">
        <f t="shared" si="0"/>
        <v>515000</v>
      </c>
      <c r="L30" s="19">
        <f t="shared" si="1"/>
        <v>615.561795</v>
      </c>
      <c r="M30" s="20">
        <f t="shared" si="2"/>
        <v>7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38</v>
      </c>
      <c r="B31" s="21"/>
      <c r="C31" s="22"/>
      <c r="D31" s="23"/>
      <c r="E31" s="21"/>
      <c r="F31" s="22"/>
      <c r="G31" s="23"/>
      <c r="H31" s="21"/>
      <c r="I31" s="22"/>
      <c r="J31" s="23"/>
      <c r="K31" s="18">
        <f t="shared" si="0"/>
        <v>0</v>
      </c>
      <c r="L31" s="19">
        <f t="shared" si="1"/>
        <v>0</v>
      </c>
      <c r="M31" s="20">
        <f t="shared" si="2"/>
        <v>0</v>
      </c>
      <c r="R31" s="1"/>
      <c r="S31" s="1"/>
      <c r="T31" s="1"/>
      <c r="V31" s="1"/>
    </row>
    <row r="32" spans="1:22" ht="16.5">
      <c r="A32" s="7" t="s">
        <v>13</v>
      </c>
      <c r="B32" s="21"/>
      <c r="C32" s="22"/>
      <c r="D32" s="23"/>
      <c r="E32" s="21"/>
      <c r="F32" s="22"/>
      <c r="G32" s="23"/>
      <c r="H32" s="21"/>
      <c r="I32" s="22"/>
      <c r="J32" s="23"/>
      <c r="K32" s="18">
        <f t="shared" si="0"/>
        <v>0</v>
      </c>
      <c r="L32" s="19">
        <f t="shared" si="1"/>
        <v>0</v>
      </c>
      <c r="M32" s="20">
        <f t="shared" si="2"/>
        <v>0</v>
      </c>
      <c r="R32" s="1"/>
      <c r="S32" s="1"/>
      <c r="T32" s="1"/>
      <c r="V32" s="1"/>
    </row>
    <row r="33" spans="1:22" ht="16.5">
      <c r="A33" s="7" t="s">
        <v>22</v>
      </c>
      <c r="B33" s="21">
        <v>360000</v>
      </c>
      <c r="C33" s="22">
        <v>359.8405</v>
      </c>
      <c r="D33" s="23">
        <v>14</v>
      </c>
      <c r="E33" s="21"/>
      <c r="F33" s="22"/>
      <c r="G33" s="23"/>
      <c r="H33" s="21"/>
      <c r="I33" s="22"/>
      <c r="J33" s="23"/>
      <c r="K33" s="18">
        <f t="shared" si="0"/>
        <v>360000</v>
      </c>
      <c r="L33" s="19">
        <f t="shared" si="1"/>
        <v>359.8405</v>
      </c>
      <c r="M33" s="20">
        <f t="shared" si="2"/>
        <v>14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39</v>
      </c>
      <c r="B34" s="21">
        <v>60000</v>
      </c>
      <c r="C34" s="22">
        <v>59.30675</v>
      </c>
      <c r="D34" s="23">
        <v>9</v>
      </c>
      <c r="E34" s="21"/>
      <c r="F34" s="22"/>
      <c r="G34" s="23"/>
      <c r="H34" s="21">
        <v>255000</v>
      </c>
      <c r="I34" s="22">
        <v>504.508615</v>
      </c>
      <c r="J34" s="23">
        <v>2</v>
      </c>
      <c r="K34" s="18">
        <f aca="true" t="shared" si="4" ref="K34:M36">H34+B34+E34</f>
        <v>315000</v>
      </c>
      <c r="L34" s="19">
        <f t="shared" si="4"/>
        <v>563.815365</v>
      </c>
      <c r="M34" s="20">
        <f t="shared" si="4"/>
        <v>11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63</v>
      </c>
      <c r="B35" s="21">
        <v>35000</v>
      </c>
      <c r="C35" s="22">
        <v>34.76275</v>
      </c>
      <c r="D35" s="23">
        <v>2</v>
      </c>
      <c r="E35" s="21"/>
      <c r="F35" s="22"/>
      <c r="G35" s="23"/>
      <c r="H35" s="21"/>
      <c r="I35" s="22"/>
      <c r="J35" s="23"/>
      <c r="K35" s="18">
        <f>H35+B35+E35</f>
        <v>35000</v>
      </c>
      <c r="L35" s="19">
        <f>I35+C35+F35</f>
        <v>34.76275</v>
      </c>
      <c r="M35" s="20">
        <f>J35+D35+G35</f>
        <v>2</v>
      </c>
      <c r="R35" s="1"/>
      <c r="S35" s="1"/>
      <c r="T35" s="1"/>
      <c r="V35" s="1"/>
    </row>
    <row r="36" spans="1:22" ht="16.5">
      <c r="A36" s="7" t="s">
        <v>62</v>
      </c>
      <c r="B36" s="21">
        <v>767500</v>
      </c>
      <c r="C36" s="22">
        <v>747.92225</v>
      </c>
      <c r="D36" s="23">
        <v>34</v>
      </c>
      <c r="E36" s="21"/>
      <c r="F36" s="22"/>
      <c r="G36" s="23"/>
      <c r="H36" s="21"/>
      <c r="I36" s="22"/>
      <c r="J36" s="23"/>
      <c r="K36" s="18">
        <f t="shared" si="4"/>
        <v>767500</v>
      </c>
      <c r="L36" s="19">
        <f t="shared" si="4"/>
        <v>747.92225</v>
      </c>
      <c r="M36" s="20">
        <f t="shared" si="4"/>
        <v>34</v>
      </c>
      <c r="N36" s="2"/>
      <c r="O36" s="2"/>
      <c r="P36" s="2"/>
      <c r="Q36" s="1"/>
      <c r="R36" s="1"/>
      <c r="S36" s="1"/>
      <c r="T36" s="1"/>
      <c r="V36" s="1"/>
    </row>
    <row r="37" spans="1:22" ht="17.25" thickBot="1">
      <c r="A37" s="7" t="s">
        <v>52</v>
      </c>
      <c r="B37" s="21">
        <v>1262500</v>
      </c>
      <c r="C37" s="22">
        <v>1268.1822</v>
      </c>
      <c r="D37" s="23">
        <v>33</v>
      </c>
      <c r="E37" s="21"/>
      <c r="F37" s="22"/>
      <c r="G37" s="23"/>
      <c r="H37" s="21">
        <v>52500</v>
      </c>
      <c r="I37" s="22">
        <v>106.126755</v>
      </c>
      <c r="J37" s="23">
        <v>1</v>
      </c>
      <c r="K37" s="18">
        <f t="shared" si="0"/>
        <v>1315000</v>
      </c>
      <c r="L37" s="19">
        <f t="shared" si="1"/>
        <v>1374.308955</v>
      </c>
      <c r="M37" s="20">
        <f t="shared" si="2"/>
        <v>34</v>
      </c>
      <c r="N37" s="2"/>
      <c r="O37" s="2"/>
      <c r="P37" s="2"/>
      <c r="Q37" s="1"/>
      <c r="R37" s="1"/>
      <c r="S37" s="1"/>
      <c r="T37" s="1"/>
      <c r="V37" s="1"/>
    </row>
    <row r="38" spans="1:19" ht="24.75" customHeight="1" thickBot="1">
      <c r="A38" s="10" t="s">
        <v>5</v>
      </c>
      <c r="B38" s="11">
        <f>SUM(B7:B37)</f>
        <v>10462500</v>
      </c>
      <c r="C38" s="4">
        <f>SUM(C7:C37)</f>
        <v>10422.847774999997</v>
      </c>
      <c r="D38" s="5">
        <f>SUM(D7:D37)</f>
        <v>772</v>
      </c>
      <c r="E38" s="11">
        <f>SUM(E7:E37)</f>
        <v>0</v>
      </c>
      <c r="F38" s="4">
        <f>SUM(F7:F37)</f>
        <v>0</v>
      </c>
      <c r="G38" s="5">
        <f>SUM(G7:G37)</f>
        <v>0</v>
      </c>
      <c r="H38" s="11">
        <f>SUM(H7:H37)</f>
        <v>6055000</v>
      </c>
      <c r="I38" s="4">
        <f>SUM(I7:I37)</f>
        <v>12516.333210239998</v>
      </c>
      <c r="J38" s="5">
        <f>SUM(J7:J37)</f>
        <v>115</v>
      </c>
      <c r="K38" s="11">
        <f>SUM(K7:K37)</f>
        <v>16517500</v>
      </c>
      <c r="L38" s="4">
        <f>SUM(L7:L37)</f>
        <v>22939.18098524</v>
      </c>
      <c r="M38" s="5">
        <f>SUM(M7:M37)</f>
        <v>887</v>
      </c>
      <c r="N38" s="2"/>
      <c r="O38" s="1"/>
      <c r="P38" s="2"/>
      <c r="Q38" s="1"/>
      <c r="R38" s="1"/>
      <c r="S38" s="1"/>
    </row>
    <row r="39" spans="1:19" ht="16.5" hidden="1">
      <c r="A39" s="6" t="s">
        <v>31</v>
      </c>
      <c r="B39" s="18" t="e">
        <f>SUM(IF(VLOOKUP($A39,#REF!,4,FALSE)=0,0,VLOOKUP($A39,#REF!,4,FALSE))+IF(VLOOKUP($A39,#REF!,4,FALSE)=0,0,VLOOKUP($A39,#REF!,4,FALSE))+IF(VLOOKUP($A39,#REF!,4,FALSE)=0,0,VLOOKUP($A39,#REF!,4,FALSE)))</f>
        <v>#REF!</v>
      </c>
      <c r="C39" s="19" t="e">
        <f>SUM(IF(VLOOKUP($A39,#REF!,5,FALSE)=0,"0",VLOOKUP($A39,#REF!,5,FALSE))+IF(VLOOKUP($A39,#REF!,5,FALSE)=0,"0",VLOOKUP($A39,#REF!,5,FALSE))+IF(VLOOKUP($A39,#REF!,5,FALSE)=0,"0",VLOOKUP($A39,#REF!,5,FALSE)))</f>
        <v>#REF!</v>
      </c>
      <c r="D39" s="20" t="e">
        <f>SUM(IF(VLOOKUP($A39,#REF!,3,FALSE)=0,"0",VLOOKUP($A39,#REF!,3,FALSE))+IF(VLOOKUP($A39,#REF!,3,FALSE)=0,"0",VLOOKUP($A39,#REF!,3,FALSE))+IF(VLOOKUP($A39,#REF!,3,FALSE)=0,"0",VLOOKUP($A39,#REF!,3,FALSE)))</f>
        <v>#REF!</v>
      </c>
      <c r="E39" s="18" t="e">
        <f>SUM(IF(VLOOKUP($A39,#REF!,4,FALSE)=0,0,VLOOKUP($A39,#REF!,4,FALSE))+IF(VLOOKUP($A39,#REF!,4,FALSE)=0,0,VLOOKUP($A39,#REF!,4,FALSE))+IF(VLOOKUP($A39,#REF!,4,FALSE)=0,0,VLOOKUP($A39,#REF!,4,FALSE)))</f>
        <v>#REF!</v>
      </c>
      <c r="F39" s="19" t="e">
        <f>SUM(IF(VLOOKUP($A39,#REF!,5,FALSE)=0,"0",VLOOKUP($A39,#REF!,5,FALSE))+IF(VLOOKUP($A39,#REF!,5,FALSE)=0,"0",VLOOKUP($A39,#REF!,5,FALSE))+IF(VLOOKUP($A39,#REF!,5,FALSE)=0,"0",VLOOKUP($A39,#REF!,5,FALSE)))</f>
        <v>#REF!</v>
      </c>
      <c r="G39" s="20" t="e">
        <f>SUM(IF(VLOOKUP($A39,#REF!,3,FALSE)=0,"0",VLOOKUP($A39,#REF!,3,FALSE))+IF(VLOOKUP($A39,#REF!,3,FALSE)=0,"0",VLOOKUP($A39,#REF!,3,FALSE))+IF(VLOOKUP($A39,#REF!,3,FALSE)=0,"0",VLOOKUP($A39,#REF!,3,FALSE)))</f>
        <v>#REF!</v>
      </c>
      <c r="H39" s="18" t="e">
        <f>SUM(IF(VLOOKUP($A39,#REF!,4,FALSE)=0,"0",VLOOKUP($A39,#REF!,4,FALSE))+IF(VLOOKUP($A39,#REF!,4,FALSE)=0,"0",VLOOKUP($A39,#REF!,4,FALSE))+IF(VLOOKUP($A39,#REF!,4,FALSE)=0,"0",VLOOKUP($A39,#REF!,4,FALSE))+IF(VLOOKUP($A39,#REF!,4,FALSE)=0,"0",VLOOKUP($A39,#REF!,4,FALSE)))</f>
        <v>#REF!</v>
      </c>
      <c r="I39" s="19" t="e">
        <f>SUM(IF(VLOOKUP($A39,#REF!,5,FALSE)=0,"0",VLOOKUP($A39,#REF!,5,FALSE))+IF(VLOOKUP($A39,#REF!,5,FALSE)=0,"0",VLOOKUP($A39,#REF!,5,FALSE))+IF(VLOOKUP($A39,#REF!,5,FALSE)=0,"0",VLOOKUP($A39,#REF!,5,FALSE))+IF(VLOOKUP($A39,#REF!,5,FALSE)=0,"0",VLOOKUP($A39,#REF!,5,FALSE)))</f>
        <v>#REF!</v>
      </c>
      <c r="J39" s="20" t="e">
        <f>SUM(IF(VLOOKUP($A39,#REF!,3,FALSE)=0,"0",VLOOKUP($A39,#REF!,3,FALSE))+IF(VLOOKUP($A39,#REF!,3,FALSE)=0,"0",VLOOKUP($A39,#REF!,3,FALSE))+IF(VLOOKUP($A39,#REF!,3,FALSE)=0,"0",VLOOKUP($A39,#REF!,3,FALSE))+IF(VLOOKUP($A39,#REF!,3,FALSE)=0,"0",VLOOKUP($A39,#REF!,3,FALSE)))</f>
        <v>#REF!</v>
      </c>
      <c r="K39" s="18" t="e">
        <f aca="true" t="shared" si="5" ref="K39:K55">H39+B39+E39</f>
        <v>#REF!</v>
      </c>
      <c r="L39" s="19" t="e">
        <f aca="true" t="shared" si="6" ref="L39:L55">I39+C39+F39</f>
        <v>#REF!</v>
      </c>
      <c r="M39" s="20" t="e">
        <f aca="true" t="shared" si="7" ref="M39:M55">J39+D39+G39</f>
        <v>#REF!</v>
      </c>
      <c r="Q39" s="1"/>
      <c r="R39" s="1"/>
      <c r="S39" s="1"/>
    </row>
    <row r="40" spans="1:19" ht="16.5" hidden="1">
      <c r="A40" s="24" t="s">
        <v>26</v>
      </c>
      <c r="B40" s="18" t="e">
        <f>SUM(IF(VLOOKUP($A40,#REF!,4,FALSE)=0,0,VLOOKUP($A40,#REF!,4,FALSE))+IF(VLOOKUP($A40,#REF!,4,FALSE)=0,0,VLOOKUP($A40,#REF!,4,FALSE))+IF(VLOOKUP($A40,#REF!,4,FALSE)=0,0,VLOOKUP($A40,#REF!,4,FALSE)))</f>
        <v>#REF!</v>
      </c>
      <c r="C40" s="19" t="e">
        <f>SUM(IF(VLOOKUP($A40,#REF!,5,FALSE)=0,"0",VLOOKUP($A40,#REF!,5,FALSE))+IF(VLOOKUP($A40,#REF!,5,FALSE)=0,"0",VLOOKUP($A40,#REF!,5,FALSE))+IF(VLOOKUP($A40,#REF!,5,FALSE)=0,"0",VLOOKUP($A40,#REF!,5,FALSE)))</f>
        <v>#REF!</v>
      </c>
      <c r="D40" s="20" t="e">
        <f>SUM(IF(VLOOKUP($A40,#REF!,3,FALSE)=0,"0",VLOOKUP($A40,#REF!,3,FALSE))+IF(VLOOKUP($A40,#REF!,3,FALSE)=0,"0",VLOOKUP($A40,#REF!,3,FALSE))+IF(VLOOKUP($A40,#REF!,3,FALSE)=0,"0",VLOOKUP($A40,#REF!,3,FALSE)))</f>
        <v>#REF!</v>
      </c>
      <c r="E40" s="18" t="e">
        <f>SUM(IF(VLOOKUP($A40,#REF!,4,FALSE)=0,0,VLOOKUP($A40,#REF!,4,FALSE))+IF(VLOOKUP($A40,#REF!,4,FALSE)=0,0,VLOOKUP($A40,#REF!,4,FALSE))+IF(VLOOKUP($A40,#REF!,4,FALSE)=0,0,VLOOKUP($A40,#REF!,4,FALSE)))</f>
        <v>#REF!</v>
      </c>
      <c r="F40" s="19" t="e">
        <f>SUM(IF(VLOOKUP($A40,#REF!,5,FALSE)=0,"0",VLOOKUP($A40,#REF!,5,FALSE))+IF(VLOOKUP($A40,#REF!,5,FALSE)=0,"0",VLOOKUP($A40,#REF!,5,FALSE))+IF(VLOOKUP($A40,#REF!,5,FALSE)=0,"0",VLOOKUP($A40,#REF!,5,FALSE)))</f>
        <v>#REF!</v>
      </c>
      <c r="G40" s="20" t="e">
        <f>SUM(IF(VLOOKUP($A40,#REF!,3,FALSE)=0,"0",VLOOKUP($A40,#REF!,3,FALSE))+IF(VLOOKUP($A40,#REF!,3,FALSE)=0,"0",VLOOKUP($A40,#REF!,3,FALSE))+IF(VLOOKUP($A40,#REF!,3,FALSE)=0,"0",VLOOKUP($A40,#REF!,3,FALSE)))</f>
        <v>#REF!</v>
      </c>
      <c r="H40" s="18" t="e">
        <f>SUM(IF(VLOOKUP($A40,#REF!,4,FALSE)=0,"0",VLOOKUP($A40,#REF!,4,FALSE))+IF(VLOOKUP($A40,#REF!,4,FALSE)=0,"0",VLOOKUP($A40,#REF!,4,FALSE))+IF(VLOOKUP($A40,#REF!,4,FALSE)=0,"0",VLOOKUP($A40,#REF!,4,FALSE))+IF(VLOOKUP($A40,#REF!,4,FALSE)=0,"0",VLOOKUP($A40,#REF!,4,FALSE)))</f>
        <v>#REF!</v>
      </c>
      <c r="I40" s="19" t="e">
        <f>SUM(IF(VLOOKUP($A40,#REF!,5,FALSE)=0,"0",VLOOKUP($A40,#REF!,5,FALSE))+IF(VLOOKUP($A40,#REF!,5,FALSE)=0,"0",VLOOKUP($A40,#REF!,5,FALSE))+IF(VLOOKUP($A40,#REF!,5,FALSE)=0,"0",VLOOKUP($A40,#REF!,5,FALSE))+IF(VLOOKUP($A40,#REF!,5,FALSE)=0,"0",VLOOKUP($A40,#REF!,5,FALSE)))</f>
        <v>#REF!</v>
      </c>
      <c r="J40" s="20" t="e">
        <f>SUM(IF(VLOOKUP($A40,#REF!,3,FALSE)=0,"0",VLOOKUP($A40,#REF!,3,FALSE))+IF(VLOOKUP($A40,#REF!,3,FALSE)=0,"0",VLOOKUP($A40,#REF!,3,FALSE))+IF(VLOOKUP($A40,#REF!,3,FALSE)=0,"0",VLOOKUP($A40,#REF!,3,FALSE))+IF(VLOOKUP($A40,#REF!,3,FALSE)=0,"0",VLOOKUP($A40,#REF!,3,FALSE)))</f>
        <v>#REF!</v>
      </c>
      <c r="K40" s="18" t="e">
        <f t="shared" si="5"/>
        <v>#REF!</v>
      </c>
      <c r="L40" s="19" t="e">
        <f t="shared" si="6"/>
        <v>#REF!</v>
      </c>
      <c r="M40" s="20" t="e">
        <f t="shared" si="7"/>
        <v>#REF!</v>
      </c>
      <c r="Q40" s="1"/>
      <c r="R40" s="1"/>
      <c r="S40" s="1"/>
    </row>
    <row r="41" spans="1:19" ht="16.5" customHeight="1" hidden="1">
      <c r="A41" s="24" t="s">
        <v>23</v>
      </c>
      <c r="B41" s="18" t="e">
        <f>SUM(IF(VLOOKUP($A41,#REF!,4,FALSE)=0,0,VLOOKUP($A41,#REF!,4,FALSE))+IF(VLOOKUP($A41,#REF!,4,FALSE)=0,0,VLOOKUP($A41,#REF!,4,FALSE))+IF(VLOOKUP($A41,#REF!,4,FALSE)=0,0,VLOOKUP($A41,#REF!,4,FALSE)))</f>
        <v>#REF!</v>
      </c>
      <c r="C41" s="19" t="e">
        <f>SUM(IF(VLOOKUP($A41,#REF!,5,FALSE)=0,"0",VLOOKUP($A41,#REF!,5,FALSE))+IF(VLOOKUP($A41,#REF!,5,FALSE)=0,"0",VLOOKUP($A41,#REF!,5,FALSE))+IF(VLOOKUP($A41,#REF!,5,FALSE)=0,"0",VLOOKUP($A41,#REF!,5,FALSE)))</f>
        <v>#REF!</v>
      </c>
      <c r="D41" s="20" t="e">
        <f>SUM(IF(VLOOKUP($A41,#REF!,3,FALSE)=0,"0",VLOOKUP($A41,#REF!,3,FALSE))+IF(VLOOKUP($A41,#REF!,3,FALSE)=0,"0",VLOOKUP($A41,#REF!,3,FALSE))+IF(VLOOKUP($A41,#REF!,3,FALSE)=0,"0",VLOOKUP($A41,#REF!,3,FALSE)))</f>
        <v>#REF!</v>
      </c>
      <c r="E41" s="18" t="e">
        <f>SUM(IF(VLOOKUP($A41,#REF!,4,FALSE)=0,0,VLOOKUP($A41,#REF!,4,FALSE))+IF(VLOOKUP($A41,#REF!,4,FALSE)=0,0,VLOOKUP($A41,#REF!,4,FALSE))+IF(VLOOKUP($A41,#REF!,4,FALSE)=0,0,VLOOKUP($A41,#REF!,4,FALSE)))</f>
        <v>#REF!</v>
      </c>
      <c r="F41" s="19" t="e">
        <f>SUM(IF(VLOOKUP($A41,#REF!,5,FALSE)=0,"0",VLOOKUP($A41,#REF!,5,FALSE))+IF(VLOOKUP($A41,#REF!,5,FALSE)=0,"0",VLOOKUP($A41,#REF!,5,FALSE))+IF(VLOOKUP($A41,#REF!,5,FALSE)=0,"0",VLOOKUP($A41,#REF!,5,FALSE)))</f>
        <v>#REF!</v>
      </c>
      <c r="G41" s="20" t="e">
        <f>SUM(IF(VLOOKUP($A41,#REF!,3,FALSE)=0,"0",VLOOKUP($A41,#REF!,3,FALSE))+IF(VLOOKUP($A41,#REF!,3,FALSE)=0,"0",VLOOKUP($A41,#REF!,3,FALSE))+IF(VLOOKUP($A41,#REF!,3,FALSE)=0,"0",VLOOKUP($A41,#REF!,3,FALSE)))</f>
        <v>#REF!</v>
      </c>
      <c r="H41" s="18" t="e">
        <f>SUM(IF(VLOOKUP($A41,#REF!,4,FALSE)=0,"0",VLOOKUP($A41,#REF!,4,FALSE))+IF(VLOOKUP($A41,#REF!,4,FALSE)=0,"0",VLOOKUP($A41,#REF!,4,FALSE))+IF(VLOOKUP($A41,#REF!,4,FALSE)=0,"0",VLOOKUP($A41,#REF!,4,FALSE))+IF(VLOOKUP($A41,#REF!,4,FALSE)=0,"0",VLOOKUP($A41,#REF!,4,FALSE)))</f>
        <v>#REF!</v>
      </c>
      <c r="I41" s="19" t="e">
        <f>SUM(IF(VLOOKUP($A41,#REF!,5,FALSE)=0,"0",VLOOKUP($A41,#REF!,5,FALSE))+IF(VLOOKUP($A41,#REF!,5,FALSE)=0,"0",VLOOKUP($A41,#REF!,5,FALSE))+IF(VLOOKUP($A41,#REF!,5,FALSE)=0,"0",VLOOKUP($A41,#REF!,5,FALSE))+IF(VLOOKUP($A41,#REF!,5,FALSE)=0,"0",VLOOKUP($A41,#REF!,5,FALSE)))</f>
        <v>#REF!</v>
      </c>
      <c r="J41" s="20" t="e">
        <f>SUM(IF(VLOOKUP($A41,#REF!,3,FALSE)=0,"0",VLOOKUP($A41,#REF!,3,FALSE))+IF(VLOOKUP($A41,#REF!,3,FALSE)=0,"0",VLOOKUP($A41,#REF!,3,FALSE))+IF(VLOOKUP($A41,#REF!,3,FALSE)=0,"0",VLOOKUP($A41,#REF!,3,FALSE))+IF(VLOOKUP($A41,#REF!,3,FALSE)=0,"0",VLOOKUP($A41,#REF!,3,FALSE)))</f>
        <v>#REF!</v>
      </c>
      <c r="K41" s="18" t="e">
        <f t="shared" si="5"/>
        <v>#REF!</v>
      </c>
      <c r="L41" s="19" t="e">
        <f t="shared" si="6"/>
        <v>#REF!</v>
      </c>
      <c r="M41" s="20" t="e">
        <f t="shared" si="7"/>
        <v>#REF!</v>
      </c>
      <c r="Q41" s="1"/>
      <c r="R41" s="1"/>
      <c r="S41" s="1"/>
    </row>
    <row r="42" spans="1:19" ht="16.5" hidden="1">
      <c r="A42" s="24" t="s">
        <v>43</v>
      </c>
      <c r="B42" s="18" t="e">
        <f>SUM(IF(VLOOKUP($A42,#REF!,4,FALSE)=0,0,VLOOKUP($A42,#REF!,4,FALSE))+IF(VLOOKUP($A42,#REF!,4,FALSE)=0,0,VLOOKUP($A42,#REF!,4,FALSE))+IF(VLOOKUP($A42,#REF!,4,FALSE)=0,0,VLOOKUP($A42,#REF!,4,FALSE)))</f>
        <v>#REF!</v>
      </c>
      <c r="C42" s="19" t="e">
        <f>SUM(IF(VLOOKUP($A42,#REF!,5,FALSE)=0,"0",VLOOKUP($A42,#REF!,5,FALSE))+IF(VLOOKUP($A42,#REF!,5,FALSE)=0,"0",VLOOKUP($A42,#REF!,5,FALSE))+IF(VLOOKUP($A42,#REF!,5,FALSE)=0,"0",VLOOKUP($A42,#REF!,5,FALSE)))</f>
        <v>#REF!</v>
      </c>
      <c r="D42" s="20" t="e">
        <f>SUM(IF(VLOOKUP($A42,#REF!,3,FALSE)=0,"0",VLOOKUP($A42,#REF!,3,FALSE))+IF(VLOOKUP($A42,#REF!,3,FALSE)=0,"0",VLOOKUP($A42,#REF!,3,FALSE))+IF(VLOOKUP($A42,#REF!,3,FALSE)=0,"0",VLOOKUP($A42,#REF!,3,FALSE)))</f>
        <v>#REF!</v>
      </c>
      <c r="E42" s="18" t="e">
        <f>SUM(IF(VLOOKUP($A42,#REF!,4,FALSE)=0,0,VLOOKUP($A42,#REF!,4,FALSE))+IF(VLOOKUP($A42,#REF!,4,FALSE)=0,0,VLOOKUP($A42,#REF!,4,FALSE))+IF(VLOOKUP($A42,#REF!,4,FALSE)=0,0,VLOOKUP($A42,#REF!,4,FALSE)))</f>
        <v>#REF!</v>
      </c>
      <c r="F42" s="19" t="e">
        <f>SUM(IF(VLOOKUP($A42,#REF!,5,FALSE)=0,"0",VLOOKUP($A42,#REF!,5,FALSE))+IF(VLOOKUP($A42,#REF!,5,FALSE)=0,"0",VLOOKUP($A42,#REF!,5,FALSE))+IF(VLOOKUP($A42,#REF!,5,FALSE)=0,"0",VLOOKUP($A42,#REF!,5,FALSE)))</f>
        <v>#REF!</v>
      </c>
      <c r="G42" s="20" t="e">
        <f>SUM(IF(VLOOKUP($A42,#REF!,3,FALSE)=0,"0",VLOOKUP($A42,#REF!,3,FALSE))+IF(VLOOKUP($A42,#REF!,3,FALSE)=0,"0",VLOOKUP($A42,#REF!,3,FALSE))+IF(VLOOKUP($A42,#REF!,3,FALSE)=0,"0",VLOOKUP($A42,#REF!,3,FALSE)))</f>
        <v>#REF!</v>
      </c>
      <c r="H42" s="18" t="e">
        <f>SUM(IF(VLOOKUP($A42,#REF!,4,FALSE)=0,"0",VLOOKUP($A42,#REF!,4,FALSE))+IF(VLOOKUP($A42,#REF!,4,FALSE)=0,"0",VLOOKUP($A42,#REF!,4,FALSE))+IF(VLOOKUP($A42,#REF!,4,FALSE)=0,"0",VLOOKUP($A42,#REF!,4,FALSE))+IF(VLOOKUP($A42,#REF!,4,FALSE)=0,"0",VLOOKUP($A42,#REF!,4,FALSE)))</f>
        <v>#REF!</v>
      </c>
      <c r="I42" s="19" t="e">
        <f>SUM(IF(VLOOKUP($A42,#REF!,5,FALSE)=0,"0",VLOOKUP($A42,#REF!,5,FALSE))+IF(VLOOKUP($A42,#REF!,5,FALSE)=0,"0",VLOOKUP($A42,#REF!,5,FALSE))+IF(VLOOKUP($A42,#REF!,5,FALSE)=0,"0",VLOOKUP($A42,#REF!,5,FALSE))+IF(VLOOKUP($A42,#REF!,5,FALSE)=0,"0",VLOOKUP($A42,#REF!,5,FALSE)))</f>
        <v>#REF!</v>
      </c>
      <c r="J42" s="20" t="e">
        <f>SUM(IF(VLOOKUP($A42,#REF!,3,FALSE)=0,"0",VLOOKUP($A42,#REF!,3,FALSE))+IF(VLOOKUP($A42,#REF!,3,FALSE)=0,"0",VLOOKUP($A42,#REF!,3,FALSE))+IF(VLOOKUP($A42,#REF!,3,FALSE)=0,"0",VLOOKUP($A42,#REF!,3,FALSE))+IF(VLOOKUP($A42,#REF!,3,FALSE)=0,"0",VLOOKUP($A42,#REF!,3,FALSE)))</f>
        <v>#REF!</v>
      </c>
      <c r="K42" s="18" t="e">
        <f t="shared" si="5"/>
        <v>#REF!</v>
      </c>
      <c r="L42" s="19" t="e">
        <f t="shared" si="6"/>
        <v>#REF!</v>
      </c>
      <c r="M42" s="20" t="e">
        <f t="shared" si="7"/>
        <v>#REF!</v>
      </c>
      <c r="Q42" s="1"/>
      <c r="R42" s="1"/>
      <c r="S42" s="1"/>
    </row>
    <row r="43" spans="1:19" ht="16.5" hidden="1">
      <c r="A43" s="24" t="s">
        <v>27</v>
      </c>
      <c r="B43" s="18" t="e">
        <f>SUM(IF(VLOOKUP($A43,#REF!,4,FALSE)=0,0,VLOOKUP($A43,#REF!,4,FALSE))+IF(VLOOKUP($A43,#REF!,4,FALSE)=0,0,VLOOKUP($A43,#REF!,4,FALSE))+IF(VLOOKUP($A43,#REF!,4,FALSE)=0,0,VLOOKUP($A43,#REF!,4,FALSE)))</f>
        <v>#REF!</v>
      </c>
      <c r="C43" s="19" t="e">
        <f>SUM(IF(VLOOKUP($A43,#REF!,5,FALSE)=0,"0",VLOOKUP($A43,#REF!,5,FALSE))+IF(VLOOKUP($A43,#REF!,5,FALSE)=0,"0",VLOOKUP($A43,#REF!,5,FALSE))+IF(VLOOKUP($A43,#REF!,5,FALSE)=0,"0",VLOOKUP($A43,#REF!,5,FALSE)))</f>
        <v>#REF!</v>
      </c>
      <c r="D43" s="20" t="e">
        <f>SUM(IF(VLOOKUP($A43,#REF!,3,FALSE)=0,"0",VLOOKUP($A43,#REF!,3,FALSE))+IF(VLOOKUP($A43,#REF!,3,FALSE)=0,"0",VLOOKUP($A43,#REF!,3,FALSE))+IF(VLOOKUP($A43,#REF!,3,FALSE)=0,"0",VLOOKUP($A43,#REF!,3,FALSE)))</f>
        <v>#REF!</v>
      </c>
      <c r="E43" s="18" t="e">
        <f>SUM(IF(VLOOKUP($A43,#REF!,4,FALSE)=0,0,VLOOKUP($A43,#REF!,4,FALSE))+IF(VLOOKUP($A43,#REF!,4,FALSE)=0,0,VLOOKUP($A43,#REF!,4,FALSE))+IF(VLOOKUP($A43,#REF!,4,FALSE)=0,0,VLOOKUP($A43,#REF!,4,FALSE)))</f>
        <v>#REF!</v>
      </c>
      <c r="F43" s="19" t="e">
        <f>SUM(IF(VLOOKUP($A43,#REF!,5,FALSE)=0,"0",VLOOKUP($A43,#REF!,5,FALSE))+IF(VLOOKUP($A43,#REF!,5,FALSE)=0,"0",VLOOKUP($A43,#REF!,5,FALSE))+IF(VLOOKUP($A43,#REF!,5,FALSE)=0,"0",VLOOKUP($A43,#REF!,5,FALSE)))</f>
        <v>#REF!</v>
      </c>
      <c r="G43" s="20" t="e">
        <f>SUM(IF(VLOOKUP($A43,#REF!,3,FALSE)=0,"0",VLOOKUP($A43,#REF!,3,FALSE))+IF(VLOOKUP($A43,#REF!,3,FALSE)=0,"0",VLOOKUP($A43,#REF!,3,FALSE))+IF(VLOOKUP($A43,#REF!,3,FALSE)=0,"0",VLOOKUP($A43,#REF!,3,FALSE)))</f>
        <v>#REF!</v>
      </c>
      <c r="H43" s="18" t="e">
        <f>SUM(IF(VLOOKUP($A43,#REF!,4,FALSE)=0,"0",VLOOKUP($A43,#REF!,4,FALSE))+IF(VLOOKUP($A43,#REF!,4,FALSE)=0,"0",VLOOKUP($A43,#REF!,4,FALSE))+IF(VLOOKUP($A43,#REF!,4,FALSE)=0,"0",VLOOKUP($A43,#REF!,4,FALSE))+IF(VLOOKUP($A43,#REF!,4,FALSE)=0,"0",VLOOKUP($A43,#REF!,4,FALSE)))</f>
        <v>#REF!</v>
      </c>
      <c r="I43" s="19" t="e">
        <f>SUM(IF(VLOOKUP($A43,#REF!,5,FALSE)=0,"0",VLOOKUP($A43,#REF!,5,FALSE))+IF(VLOOKUP($A43,#REF!,5,FALSE)=0,"0",VLOOKUP($A43,#REF!,5,FALSE))+IF(VLOOKUP($A43,#REF!,5,FALSE)=0,"0",VLOOKUP($A43,#REF!,5,FALSE))+IF(VLOOKUP($A43,#REF!,5,FALSE)=0,"0",VLOOKUP($A43,#REF!,5,FALSE)))</f>
        <v>#REF!</v>
      </c>
      <c r="J43" s="20" t="e">
        <f>SUM(IF(VLOOKUP($A43,#REF!,3,FALSE)=0,"0",VLOOKUP($A43,#REF!,3,FALSE))+IF(VLOOKUP($A43,#REF!,3,FALSE)=0,"0",VLOOKUP($A43,#REF!,3,FALSE))+IF(VLOOKUP($A43,#REF!,3,FALSE)=0,"0",VLOOKUP($A43,#REF!,3,FALSE))+IF(VLOOKUP($A43,#REF!,3,FALSE)=0,"0",VLOOKUP($A43,#REF!,3,FALSE)))</f>
        <v>#REF!</v>
      </c>
      <c r="K43" s="18" t="e">
        <f t="shared" si="5"/>
        <v>#REF!</v>
      </c>
      <c r="L43" s="19" t="e">
        <f t="shared" si="6"/>
        <v>#REF!</v>
      </c>
      <c r="M43" s="20" t="e">
        <f t="shared" si="7"/>
        <v>#REF!</v>
      </c>
      <c r="Q43" s="1"/>
      <c r="R43" s="1"/>
      <c r="S43" s="1"/>
    </row>
    <row r="44" spans="1:19" ht="16.5" hidden="1">
      <c r="A44" s="24" t="s">
        <v>47</v>
      </c>
      <c r="B44" s="18" t="e">
        <f>SUM(IF(VLOOKUP($A44,#REF!,4,FALSE)=0,0,VLOOKUP($A44,#REF!,4,FALSE))+IF(VLOOKUP($A44,#REF!,4,FALSE)=0,0,VLOOKUP($A44,#REF!,4,FALSE))+IF(VLOOKUP($A44,#REF!,4,FALSE)=0,0,VLOOKUP($A44,#REF!,4,FALSE)))</f>
        <v>#REF!</v>
      </c>
      <c r="C44" s="19" t="e">
        <f>SUM(IF(VLOOKUP($A44,#REF!,5,FALSE)=0,"0",VLOOKUP($A44,#REF!,5,FALSE))+IF(VLOOKUP($A44,#REF!,5,FALSE)=0,"0",VLOOKUP($A44,#REF!,5,FALSE))+IF(VLOOKUP($A44,#REF!,5,FALSE)=0,"0",VLOOKUP($A44,#REF!,5,FALSE)))</f>
        <v>#REF!</v>
      </c>
      <c r="D44" s="20" t="e">
        <f>SUM(IF(VLOOKUP($A44,#REF!,3,FALSE)=0,"0",VLOOKUP($A44,#REF!,3,FALSE))+IF(VLOOKUP($A44,#REF!,3,FALSE)=0,"0",VLOOKUP($A44,#REF!,3,FALSE))+IF(VLOOKUP($A44,#REF!,3,FALSE)=0,"0",VLOOKUP($A44,#REF!,3,FALSE)))</f>
        <v>#REF!</v>
      </c>
      <c r="E44" s="18" t="e">
        <f>SUM(IF(VLOOKUP($A44,#REF!,4,FALSE)=0,0,VLOOKUP($A44,#REF!,4,FALSE))+IF(VLOOKUP($A44,#REF!,4,FALSE)=0,0,VLOOKUP($A44,#REF!,4,FALSE))+IF(VLOOKUP($A44,#REF!,4,FALSE)=0,0,VLOOKUP($A44,#REF!,4,FALSE)))</f>
        <v>#REF!</v>
      </c>
      <c r="F44" s="19" t="e">
        <f>SUM(IF(VLOOKUP($A44,#REF!,5,FALSE)=0,"0",VLOOKUP($A44,#REF!,5,FALSE))+IF(VLOOKUP($A44,#REF!,5,FALSE)=0,"0",VLOOKUP($A44,#REF!,5,FALSE))+IF(VLOOKUP($A44,#REF!,5,FALSE)=0,"0",VLOOKUP($A44,#REF!,5,FALSE)))</f>
        <v>#REF!</v>
      </c>
      <c r="G44" s="20" t="e">
        <f>SUM(IF(VLOOKUP($A44,#REF!,3,FALSE)=0,"0",VLOOKUP($A44,#REF!,3,FALSE))+IF(VLOOKUP($A44,#REF!,3,FALSE)=0,"0",VLOOKUP($A44,#REF!,3,FALSE))+IF(VLOOKUP($A44,#REF!,3,FALSE)=0,"0",VLOOKUP($A44,#REF!,3,FALSE)))</f>
        <v>#REF!</v>
      </c>
      <c r="H44" s="18" t="e">
        <f>SUM(IF(VLOOKUP($A44,#REF!,4,FALSE)=0,"0",VLOOKUP($A44,#REF!,4,FALSE))+IF(VLOOKUP($A44,#REF!,4,FALSE)=0,"0",VLOOKUP($A44,#REF!,4,FALSE))+IF(VLOOKUP($A44,#REF!,4,FALSE)=0,"0",VLOOKUP($A44,#REF!,4,FALSE))+IF(VLOOKUP($A44,#REF!,4,FALSE)=0,"0",VLOOKUP($A44,#REF!,4,FALSE)))</f>
        <v>#REF!</v>
      </c>
      <c r="I44" s="19" t="e">
        <f>SUM(IF(VLOOKUP($A44,#REF!,5,FALSE)=0,"0",VLOOKUP($A44,#REF!,5,FALSE))+IF(VLOOKUP($A44,#REF!,5,FALSE)=0,"0",VLOOKUP($A44,#REF!,5,FALSE))+IF(VLOOKUP($A44,#REF!,5,FALSE)=0,"0",VLOOKUP($A44,#REF!,5,FALSE))+IF(VLOOKUP($A44,#REF!,5,FALSE)=0,"0",VLOOKUP($A44,#REF!,5,FALSE)))</f>
        <v>#REF!</v>
      </c>
      <c r="J44" s="20" t="e">
        <f>SUM(IF(VLOOKUP($A44,#REF!,3,FALSE)=0,"0",VLOOKUP($A44,#REF!,3,FALSE))+IF(VLOOKUP($A44,#REF!,3,FALSE)=0,"0",VLOOKUP($A44,#REF!,3,FALSE))+IF(VLOOKUP($A44,#REF!,3,FALSE)=0,"0",VLOOKUP($A44,#REF!,3,FALSE))+IF(VLOOKUP($A44,#REF!,3,FALSE)=0,"0",VLOOKUP($A44,#REF!,3,FALSE)))</f>
        <v>#REF!</v>
      </c>
      <c r="K44" s="18" t="e">
        <f t="shared" si="5"/>
        <v>#REF!</v>
      </c>
      <c r="L44" s="19" t="e">
        <f t="shared" si="6"/>
        <v>#REF!</v>
      </c>
      <c r="M44" s="20" t="e">
        <f t="shared" si="7"/>
        <v>#REF!</v>
      </c>
      <c r="Q44" s="1"/>
      <c r="R44" s="1"/>
      <c r="S44" s="1"/>
    </row>
    <row r="45" spans="1:19" ht="16.5" hidden="1">
      <c r="A45" s="24" t="s">
        <v>48</v>
      </c>
      <c r="B45" s="18" t="e">
        <f>SUM(IF(VLOOKUP($A45,#REF!,4,FALSE)=0,0,VLOOKUP($A45,#REF!,4,FALSE))+IF(VLOOKUP($A45,#REF!,4,FALSE)=0,0,VLOOKUP($A45,#REF!,4,FALSE))+IF(VLOOKUP($A45,#REF!,4,FALSE)=0,0,VLOOKUP($A45,#REF!,4,FALSE)))</f>
        <v>#REF!</v>
      </c>
      <c r="C45" s="19" t="e">
        <f>SUM(IF(VLOOKUP($A45,#REF!,5,FALSE)=0,"0",VLOOKUP($A45,#REF!,5,FALSE))+IF(VLOOKUP($A45,#REF!,5,FALSE)=0,"0",VLOOKUP($A45,#REF!,5,FALSE))+IF(VLOOKUP($A45,#REF!,5,FALSE)=0,"0",VLOOKUP($A45,#REF!,5,FALSE)))</f>
        <v>#REF!</v>
      </c>
      <c r="D45" s="20" t="e">
        <f>SUM(IF(VLOOKUP($A45,#REF!,3,FALSE)=0,"0",VLOOKUP($A45,#REF!,3,FALSE))+IF(VLOOKUP($A45,#REF!,3,FALSE)=0,"0",VLOOKUP($A45,#REF!,3,FALSE))+IF(VLOOKUP($A45,#REF!,3,FALSE)=0,"0",VLOOKUP($A45,#REF!,3,FALSE)))</f>
        <v>#REF!</v>
      </c>
      <c r="E45" s="18" t="e">
        <f>SUM(IF(VLOOKUP($A45,#REF!,4,FALSE)=0,0,VLOOKUP($A45,#REF!,4,FALSE))+IF(VLOOKUP($A45,#REF!,4,FALSE)=0,0,VLOOKUP($A45,#REF!,4,FALSE))+IF(VLOOKUP($A45,#REF!,4,FALSE)=0,0,VLOOKUP($A45,#REF!,4,FALSE)))</f>
        <v>#REF!</v>
      </c>
      <c r="F45" s="19" t="e">
        <f>SUM(IF(VLOOKUP($A45,#REF!,5,FALSE)=0,"0",VLOOKUP($A45,#REF!,5,FALSE))+IF(VLOOKUP($A45,#REF!,5,FALSE)=0,"0",VLOOKUP($A45,#REF!,5,FALSE))+IF(VLOOKUP($A45,#REF!,5,FALSE)=0,"0",VLOOKUP($A45,#REF!,5,FALSE)))</f>
        <v>#REF!</v>
      </c>
      <c r="G45" s="20" t="e">
        <f>SUM(IF(VLOOKUP($A45,#REF!,3,FALSE)=0,"0",VLOOKUP($A45,#REF!,3,FALSE))+IF(VLOOKUP($A45,#REF!,3,FALSE)=0,"0",VLOOKUP($A45,#REF!,3,FALSE))+IF(VLOOKUP($A45,#REF!,3,FALSE)=0,"0",VLOOKUP($A45,#REF!,3,FALSE)))</f>
        <v>#REF!</v>
      </c>
      <c r="H45" s="18" t="e">
        <f>SUM(IF(VLOOKUP($A45,#REF!,4,FALSE)=0,"0",VLOOKUP($A45,#REF!,4,FALSE))+IF(VLOOKUP($A45,#REF!,4,FALSE)=0,"0",VLOOKUP($A45,#REF!,4,FALSE))+IF(VLOOKUP($A45,#REF!,4,FALSE)=0,"0",VLOOKUP($A45,#REF!,4,FALSE))+IF(VLOOKUP($A45,#REF!,4,FALSE)=0,"0",VLOOKUP($A45,#REF!,4,FALSE)))</f>
        <v>#REF!</v>
      </c>
      <c r="I45" s="19" t="e">
        <f>SUM(IF(VLOOKUP($A45,#REF!,5,FALSE)=0,"0",VLOOKUP($A45,#REF!,5,FALSE))+IF(VLOOKUP($A45,#REF!,5,FALSE)=0,"0",VLOOKUP($A45,#REF!,5,FALSE))+IF(VLOOKUP($A45,#REF!,5,FALSE)=0,"0",VLOOKUP($A45,#REF!,5,FALSE))+IF(VLOOKUP($A45,#REF!,5,FALSE)=0,"0",VLOOKUP($A45,#REF!,5,FALSE)))</f>
        <v>#REF!</v>
      </c>
      <c r="J45" s="20" t="e">
        <f>SUM(IF(VLOOKUP($A45,#REF!,3,FALSE)=0,"0",VLOOKUP($A45,#REF!,3,FALSE))+IF(VLOOKUP($A45,#REF!,3,FALSE)=0,"0",VLOOKUP($A45,#REF!,3,FALSE))+IF(VLOOKUP($A45,#REF!,3,FALSE)=0,"0",VLOOKUP($A45,#REF!,3,FALSE))+IF(VLOOKUP($A45,#REF!,3,FALSE)=0,"0",VLOOKUP($A45,#REF!,3,FALSE)))</f>
        <v>#REF!</v>
      </c>
      <c r="K45" s="18" t="e">
        <f t="shared" si="5"/>
        <v>#REF!</v>
      </c>
      <c r="L45" s="19" t="e">
        <f t="shared" si="6"/>
        <v>#REF!</v>
      </c>
      <c r="M45" s="20" t="e">
        <f t="shared" si="7"/>
        <v>#REF!</v>
      </c>
      <c r="Q45" s="1"/>
      <c r="R45" s="1"/>
      <c r="S45" s="1"/>
    </row>
    <row r="46" spans="1:19" ht="16.5" hidden="1">
      <c r="A46" s="24" t="s">
        <v>24</v>
      </c>
      <c r="B46" s="18" t="e">
        <f>SUM(IF(VLOOKUP($A46,#REF!,4,FALSE)=0,0,VLOOKUP($A46,#REF!,4,FALSE))+IF(VLOOKUP($A46,#REF!,4,FALSE)=0,0,VLOOKUP($A46,#REF!,4,FALSE))+IF(VLOOKUP($A46,#REF!,4,FALSE)=0,0,VLOOKUP($A46,#REF!,4,FALSE)))</f>
        <v>#REF!</v>
      </c>
      <c r="C46" s="19" t="e">
        <f>SUM(IF(VLOOKUP($A46,#REF!,5,FALSE)=0,"0",VLOOKUP($A46,#REF!,5,FALSE))+IF(VLOOKUP($A46,#REF!,5,FALSE)=0,"0",VLOOKUP($A46,#REF!,5,FALSE))+IF(VLOOKUP($A46,#REF!,5,FALSE)=0,"0",VLOOKUP($A46,#REF!,5,FALSE)))</f>
        <v>#REF!</v>
      </c>
      <c r="D46" s="20" t="e">
        <f>SUM(IF(VLOOKUP($A46,#REF!,3,FALSE)=0,"0",VLOOKUP($A46,#REF!,3,FALSE))+IF(VLOOKUP($A46,#REF!,3,FALSE)=0,"0",VLOOKUP($A46,#REF!,3,FALSE))+IF(VLOOKUP($A46,#REF!,3,FALSE)=0,"0",VLOOKUP($A46,#REF!,3,FALSE)))</f>
        <v>#REF!</v>
      </c>
      <c r="E46" s="18" t="e">
        <f>SUM(IF(VLOOKUP($A46,#REF!,4,FALSE)=0,0,VLOOKUP($A46,#REF!,4,FALSE))+IF(VLOOKUP($A46,#REF!,4,FALSE)=0,0,VLOOKUP($A46,#REF!,4,FALSE))+IF(VLOOKUP($A46,#REF!,4,FALSE)=0,0,VLOOKUP($A46,#REF!,4,FALSE)))</f>
        <v>#REF!</v>
      </c>
      <c r="F46" s="19" t="e">
        <f>SUM(IF(VLOOKUP($A46,#REF!,5,FALSE)=0,"0",VLOOKUP($A46,#REF!,5,FALSE))+IF(VLOOKUP($A46,#REF!,5,FALSE)=0,"0",VLOOKUP($A46,#REF!,5,FALSE))+IF(VLOOKUP($A46,#REF!,5,FALSE)=0,"0",VLOOKUP($A46,#REF!,5,FALSE)))</f>
        <v>#REF!</v>
      </c>
      <c r="G46" s="20" t="e">
        <f>SUM(IF(VLOOKUP($A46,#REF!,3,FALSE)=0,"0",VLOOKUP($A46,#REF!,3,FALSE))+IF(VLOOKUP($A46,#REF!,3,FALSE)=0,"0",VLOOKUP($A46,#REF!,3,FALSE))+IF(VLOOKUP($A46,#REF!,3,FALSE)=0,"0",VLOOKUP($A46,#REF!,3,FALSE)))</f>
        <v>#REF!</v>
      </c>
      <c r="H46" s="18" t="e">
        <f>SUM(IF(VLOOKUP($A46,#REF!,4,FALSE)=0,"0",VLOOKUP($A46,#REF!,4,FALSE))+IF(VLOOKUP($A46,#REF!,4,FALSE)=0,"0",VLOOKUP($A46,#REF!,4,FALSE))+IF(VLOOKUP($A46,#REF!,4,FALSE)=0,"0",VLOOKUP($A46,#REF!,4,FALSE))+IF(VLOOKUP($A46,#REF!,4,FALSE)=0,"0",VLOOKUP($A46,#REF!,4,FALSE)))</f>
        <v>#REF!</v>
      </c>
      <c r="I46" s="19" t="e">
        <f>SUM(IF(VLOOKUP($A46,#REF!,5,FALSE)=0,"0",VLOOKUP($A46,#REF!,5,FALSE))+IF(VLOOKUP($A46,#REF!,5,FALSE)=0,"0",VLOOKUP($A46,#REF!,5,FALSE))+IF(VLOOKUP($A46,#REF!,5,FALSE)=0,"0",VLOOKUP($A46,#REF!,5,FALSE))+IF(VLOOKUP($A46,#REF!,5,FALSE)=0,"0",VLOOKUP($A46,#REF!,5,FALSE)))</f>
        <v>#REF!</v>
      </c>
      <c r="J46" s="20" t="e">
        <f>SUM(IF(VLOOKUP($A46,#REF!,3,FALSE)=0,"0",VLOOKUP($A46,#REF!,3,FALSE))+IF(VLOOKUP($A46,#REF!,3,FALSE)=0,"0",VLOOKUP($A46,#REF!,3,FALSE))+IF(VLOOKUP($A46,#REF!,3,FALSE)=0,"0",VLOOKUP($A46,#REF!,3,FALSE))+IF(VLOOKUP($A46,#REF!,3,FALSE)=0,"0",VLOOKUP($A46,#REF!,3,FALSE)))</f>
        <v>#REF!</v>
      </c>
      <c r="K46" s="18" t="e">
        <f t="shared" si="5"/>
        <v>#REF!</v>
      </c>
      <c r="L46" s="19" t="e">
        <f t="shared" si="6"/>
        <v>#REF!</v>
      </c>
      <c r="M46" s="20" t="e">
        <f t="shared" si="7"/>
        <v>#REF!</v>
      </c>
      <c r="Q46" s="1"/>
      <c r="R46" s="1"/>
      <c r="S46" s="1"/>
    </row>
    <row r="47" spans="1:19" ht="16.5" customHeight="1" hidden="1">
      <c r="A47" s="24" t="s">
        <v>28</v>
      </c>
      <c r="B47" s="18" t="e">
        <f>SUM(IF(VLOOKUP($A47,#REF!,4,FALSE)=0,0,VLOOKUP($A47,#REF!,4,FALSE))+IF(VLOOKUP($A47,#REF!,4,FALSE)=0,0,VLOOKUP($A47,#REF!,4,FALSE))+IF(VLOOKUP($A47,#REF!,4,FALSE)=0,0,VLOOKUP($A47,#REF!,4,FALSE)))</f>
        <v>#REF!</v>
      </c>
      <c r="C47" s="19" t="e">
        <f>SUM(IF(VLOOKUP($A47,#REF!,5,FALSE)=0,"0",VLOOKUP($A47,#REF!,5,FALSE))+IF(VLOOKUP($A47,#REF!,5,FALSE)=0,"0",VLOOKUP($A47,#REF!,5,FALSE))+IF(VLOOKUP($A47,#REF!,5,FALSE)=0,"0",VLOOKUP($A47,#REF!,5,FALSE)))</f>
        <v>#REF!</v>
      </c>
      <c r="D47" s="20" t="e">
        <f>SUM(IF(VLOOKUP($A47,#REF!,3,FALSE)=0,"0",VLOOKUP($A47,#REF!,3,FALSE))+IF(VLOOKUP($A47,#REF!,3,FALSE)=0,"0",VLOOKUP($A47,#REF!,3,FALSE))+IF(VLOOKUP($A47,#REF!,3,FALSE)=0,"0",VLOOKUP($A47,#REF!,3,FALSE)))</f>
        <v>#REF!</v>
      </c>
      <c r="E47" s="18" t="e">
        <f>SUM(IF(VLOOKUP($A47,#REF!,4,FALSE)=0,0,VLOOKUP($A47,#REF!,4,FALSE))+IF(VLOOKUP($A47,#REF!,4,FALSE)=0,0,VLOOKUP($A47,#REF!,4,FALSE))+IF(VLOOKUP($A47,#REF!,4,FALSE)=0,0,VLOOKUP($A47,#REF!,4,FALSE)))</f>
        <v>#REF!</v>
      </c>
      <c r="F47" s="19" t="e">
        <f>SUM(IF(VLOOKUP($A47,#REF!,5,FALSE)=0,"0",VLOOKUP($A47,#REF!,5,FALSE))+IF(VLOOKUP($A47,#REF!,5,FALSE)=0,"0",VLOOKUP($A47,#REF!,5,FALSE))+IF(VLOOKUP($A47,#REF!,5,FALSE)=0,"0",VLOOKUP($A47,#REF!,5,FALSE)))</f>
        <v>#REF!</v>
      </c>
      <c r="G47" s="20" t="e">
        <f>SUM(IF(VLOOKUP($A47,#REF!,3,FALSE)=0,"0",VLOOKUP($A47,#REF!,3,FALSE))+IF(VLOOKUP($A47,#REF!,3,FALSE)=0,"0",VLOOKUP($A47,#REF!,3,FALSE))+IF(VLOOKUP($A47,#REF!,3,FALSE)=0,"0",VLOOKUP($A47,#REF!,3,FALSE)))</f>
        <v>#REF!</v>
      </c>
      <c r="H47" s="18" t="e">
        <f>SUM(IF(VLOOKUP($A47,#REF!,4,FALSE)=0,"0",VLOOKUP($A47,#REF!,4,FALSE))+IF(VLOOKUP($A47,#REF!,4,FALSE)=0,"0",VLOOKUP($A47,#REF!,4,FALSE))+IF(VLOOKUP($A47,#REF!,4,FALSE)=0,"0",VLOOKUP($A47,#REF!,4,FALSE))+IF(VLOOKUP($A47,#REF!,4,FALSE)=0,"0",VLOOKUP($A47,#REF!,4,FALSE)))</f>
        <v>#REF!</v>
      </c>
      <c r="I47" s="19" t="e">
        <f>SUM(IF(VLOOKUP($A47,#REF!,5,FALSE)=0,"0",VLOOKUP($A47,#REF!,5,FALSE))+IF(VLOOKUP($A47,#REF!,5,FALSE)=0,"0",VLOOKUP($A47,#REF!,5,FALSE))+IF(VLOOKUP($A47,#REF!,5,FALSE)=0,"0",VLOOKUP($A47,#REF!,5,FALSE))+IF(VLOOKUP($A47,#REF!,5,FALSE)=0,"0",VLOOKUP($A47,#REF!,5,FALSE)))</f>
        <v>#REF!</v>
      </c>
      <c r="J47" s="20" t="e">
        <f>SUM(IF(VLOOKUP($A47,#REF!,3,FALSE)=0,"0",VLOOKUP($A47,#REF!,3,FALSE))+IF(VLOOKUP($A47,#REF!,3,FALSE)=0,"0",VLOOKUP($A47,#REF!,3,FALSE))+IF(VLOOKUP($A47,#REF!,3,FALSE)=0,"0",VLOOKUP($A47,#REF!,3,FALSE))+IF(VLOOKUP($A47,#REF!,3,FALSE)=0,"0",VLOOKUP($A47,#REF!,3,FALSE)))</f>
        <v>#REF!</v>
      </c>
      <c r="K47" s="18" t="e">
        <f t="shared" si="5"/>
        <v>#REF!</v>
      </c>
      <c r="L47" s="19" t="e">
        <f t="shared" si="6"/>
        <v>#REF!</v>
      </c>
      <c r="M47" s="20" t="e">
        <f t="shared" si="7"/>
        <v>#REF!</v>
      </c>
      <c r="Q47" s="1"/>
      <c r="R47" s="1"/>
      <c r="S47" s="1"/>
    </row>
    <row r="48" spans="1:19" ht="16.5" hidden="1">
      <c r="A48" s="24" t="s">
        <v>44</v>
      </c>
      <c r="B48" s="18" t="e">
        <f>SUM(IF(VLOOKUP($A48,#REF!,4,FALSE)=0,0,VLOOKUP($A48,#REF!,4,FALSE))+IF(VLOOKUP($A48,#REF!,4,FALSE)=0,0,VLOOKUP($A48,#REF!,4,FALSE))+IF(VLOOKUP($A48,#REF!,4,FALSE)=0,0,VLOOKUP($A48,#REF!,4,FALSE)))</f>
        <v>#REF!</v>
      </c>
      <c r="C48" s="19" t="e">
        <f>SUM(IF(VLOOKUP($A48,#REF!,5,FALSE)=0,"0",VLOOKUP($A48,#REF!,5,FALSE))+IF(VLOOKUP($A48,#REF!,5,FALSE)=0,"0",VLOOKUP($A48,#REF!,5,FALSE))+IF(VLOOKUP($A48,#REF!,5,FALSE)=0,"0",VLOOKUP($A48,#REF!,5,FALSE)))</f>
        <v>#REF!</v>
      </c>
      <c r="D48" s="20" t="e">
        <f>SUM(IF(VLOOKUP($A48,#REF!,3,FALSE)=0,"0",VLOOKUP($A48,#REF!,3,FALSE))+IF(VLOOKUP($A48,#REF!,3,FALSE)=0,"0",VLOOKUP($A48,#REF!,3,FALSE))+IF(VLOOKUP($A48,#REF!,3,FALSE)=0,"0",VLOOKUP($A48,#REF!,3,FALSE)))</f>
        <v>#REF!</v>
      </c>
      <c r="E48" s="18" t="e">
        <f>SUM(IF(VLOOKUP($A48,#REF!,4,FALSE)=0,0,VLOOKUP($A48,#REF!,4,FALSE))+IF(VLOOKUP($A48,#REF!,4,FALSE)=0,0,VLOOKUP($A48,#REF!,4,FALSE))+IF(VLOOKUP($A48,#REF!,4,FALSE)=0,0,VLOOKUP($A48,#REF!,4,FALSE)))</f>
        <v>#REF!</v>
      </c>
      <c r="F48" s="19" t="e">
        <f>SUM(IF(VLOOKUP($A48,#REF!,5,FALSE)=0,"0",VLOOKUP($A48,#REF!,5,FALSE))+IF(VLOOKUP($A48,#REF!,5,FALSE)=0,"0",VLOOKUP($A48,#REF!,5,FALSE))+IF(VLOOKUP($A48,#REF!,5,FALSE)=0,"0",VLOOKUP($A48,#REF!,5,FALSE)))</f>
        <v>#REF!</v>
      </c>
      <c r="G48" s="20" t="e">
        <f>SUM(IF(VLOOKUP($A48,#REF!,3,FALSE)=0,"0",VLOOKUP($A48,#REF!,3,FALSE))+IF(VLOOKUP($A48,#REF!,3,FALSE)=0,"0",VLOOKUP($A48,#REF!,3,FALSE))+IF(VLOOKUP($A48,#REF!,3,FALSE)=0,"0",VLOOKUP($A48,#REF!,3,FALSE)))</f>
        <v>#REF!</v>
      </c>
      <c r="H48" s="18" t="e">
        <f>SUM(IF(VLOOKUP($A48,#REF!,4,FALSE)=0,"0",VLOOKUP($A48,#REF!,4,FALSE))+IF(VLOOKUP($A48,#REF!,4,FALSE)=0,"0",VLOOKUP($A48,#REF!,4,FALSE))+IF(VLOOKUP($A48,#REF!,4,FALSE)=0,"0",VLOOKUP($A48,#REF!,4,FALSE))+IF(VLOOKUP($A48,#REF!,4,FALSE)=0,"0",VLOOKUP($A48,#REF!,4,FALSE)))</f>
        <v>#REF!</v>
      </c>
      <c r="I48" s="19" t="e">
        <f>SUM(IF(VLOOKUP($A48,#REF!,5,FALSE)=0,"0",VLOOKUP($A48,#REF!,5,FALSE))+IF(VLOOKUP($A48,#REF!,5,FALSE)=0,"0",VLOOKUP($A48,#REF!,5,FALSE))+IF(VLOOKUP($A48,#REF!,5,FALSE)=0,"0",VLOOKUP($A48,#REF!,5,FALSE))+IF(VLOOKUP($A48,#REF!,5,FALSE)=0,"0",VLOOKUP($A48,#REF!,5,FALSE)))</f>
        <v>#REF!</v>
      </c>
      <c r="J48" s="20" t="e">
        <f>SUM(IF(VLOOKUP($A48,#REF!,3,FALSE)=0,"0",VLOOKUP($A48,#REF!,3,FALSE))+IF(VLOOKUP($A48,#REF!,3,FALSE)=0,"0",VLOOKUP($A48,#REF!,3,FALSE))+IF(VLOOKUP($A48,#REF!,3,FALSE)=0,"0",VLOOKUP($A48,#REF!,3,FALSE))+IF(VLOOKUP($A48,#REF!,3,FALSE)=0,"0",VLOOKUP($A48,#REF!,3,FALSE)))</f>
        <v>#REF!</v>
      </c>
      <c r="K48" s="18" t="e">
        <f t="shared" si="5"/>
        <v>#REF!</v>
      </c>
      <c r="L48" s="19" t="e">
        <f t="shared" si="6"/>
        <v>#REF!</v>
      </c>
      <c r="M48" s="20" t="e">
        <f t="shared" si="7"/>
        <v>#REF!</v>
      </c>
      <c r="Q48" s="1"/>
      <c r="R48" s="1"/>
      <c r="S48" s="1"/>
    </row>
    <row r="49" spans="1:19" ht="16.5" hidden="1">
      <c r="A49" s="24" t="s">
        <v>25</v>
      </c>
      <c r="B49" s="18" t="e">
        <f>SUM(IF(VLOOKUP($A49,#REF!,4,FALSE)=0,0,VLOOKUP($A49,#REF!,4,FALSE))+IF(VLOOKUP($A49,#REF!,4,FALSE)=0,0,VLOOKUP($A49,#REF!,4,FALSE))+IF(VLOOKUP($A49,#REF!,4,FALSE)=0,0,VLOOKUP($A49,#REF!,4,FALSE)))</f>
        <v>#REF!</v>
      </c>
      <c r="C49" s="19" t="e">
        <f>SUM(IF(VLOOKUP($A49,#REF!,5,FALSE)=0,"0",VLOOKUP($A49,#REF!,5,FALSE))+IF(VLOOKUP($A49,#REF!,5,FALSE)=0,"0",VLOOKUP($A49,#REF!,5,FALSE))+IF(VLOOKUP($A49,#REF!,5,FALSE)=0,"0",VLOOKUP($A49,#REF!,5,FALSE)))</f>
        <v>#REF!</v>
      </c>
      <c r="D49" s="20" t="e">
        <f>SUM(IF(VLOOKUP($A49,#REF!,3,FALSE)=0,"0",VLOOKUP($A49,#REF!,3,FALSE))+IF(VLOOKUP($A49,#REF!,3,FALSE)=0,"0",VLOOKUP($A49,#REF!,3,FALSE))+IF(VLOOKUP($A49,#REF!,3,FALSE)=0,"0",VLOOKUP($A49,#REF!,3,FALSE)))</f>
        <v>#REF!</v>
      </c>
      <c r="E49" s="18" t="e">
        <f>SUM(IF(VLOOKUP($A49,#REF!,4,FALSE)=0,0,VLOOKUP($A49,#REF!,4,FALSE))+IF(VLOOKUP($A49,#REF!,4,FALSE)=0,0,VLOOKUP($A49,#REF!,4,FALSE))+IF(VLOOKUP($A49,#REF!,4,FALSE)=0,0,VLOOKUP($A49,#REF!,4,FALSE)))</f>
        <v>#REF!</v>
      </c>
      <c r="F49" s="19" t="e">
        <f>SUM(IF(VLOOKUP($A49,#REF!,5,FALSE)=0,"0",VLOOKUP($A49,#REF!,5,FALSE))+IF(VLOOKUP($A49,#REF!,5,FALSE)=0,"0",VLOOKUP($A49,#REF!,5,FALSE))+IF(VLOOKUP($A49,#REF!,5,FALSE)=0,"0",VLOOKUP($A49,#REF!,5,FALSE)))</f>
        <v>#REF!</v>
      </c>
      <c r="G49" s="20" t="e">
        <f>SUM(IF(VLOOKUP($A49,#REF!,3,FALSE)=0,"0",VLOOKUP($A49,#REF!,3,FALSE))+IF(VLOOKUP($A49,#REF!,3,FALSE)=0,"0",VLOOKUP($A49,#REF!,3,FALSE))+IF(VLOOKUP($A49,#REF!,3,FALSE)=0,"0",VLOOKUP($A49,#REF!,3,FALSE)))</f>
        <v>#REF!</v>
      </c>
      <c r="H49" s="18" t="e">
        <f>SUM(IF(VLOOKUP($A49,#REF!,4,FALSE)=0,"0",VLOOKUP($A49,#REF!,4,FALSE))+IF(VLOOKUP($A49,#REF!,4,FALSE)=0,"0",VLOOKUP($A49,#REF!,4,FALSE))+IF(VLOOKUP($A49,#REF!,4,FALSE)=0,"0",VLOOKUP($A49,#REF!,4,FALSE))+IF(VLOOKUP($A49,#REF!,4,FALSE)=0,"0",VLOOKUP($A49,#REF!,4,FALSE)))</f>
        <v>#REF!</v>
      </c>
      <c r="I49" s="19" t="e">
        <f>SUM(IF(VLOOKUP($A49,#REF!,5,FALSE)=0,"0",VLOOKUP($A49,#REF!,5,FALSE))+IF(VLOOKUP($A49,#REF!,5,FALSE)=0,"0",VLOOKUP($A49,#REF!,5,FALSE))+IF(VLOOKUP($A49,#REF!,5,FALSE)=0,"0",VLOOKUP($A49,#REF!,5,FALSE))+IF(VLOOKUP($A49,#REF!,5,FALSE)=0,"0",VLOOKUP($A49,#REF!,5,FALSE)))</f>
        <v>#REF!</v>
      </c>
      <c r="J49" s="20" t="e">
        <f>SUM(IF(VLOOKUP($A49,#REF!,3,FALSE)=0,"0",VLOOKUP($A49,#REF!,3,FALSE))+IF(VLOOKUP($A49,#REF!,3,FALSE)=0,"0",VLOOKUP($A49,#REF!,3,FALSE))+IF(VLOOKUP($A49,#REF!,3,FALSE)=0,"0",VLOOKUP($A49,#REF!,3,FALSE))+IF(VLOOKUP($A49,#REF!,3,FALSE)=0,"0",VLOOKUP($A49,#REF!,3,FALSE)))</f>
        <v>#REF!</v>
      </c>
      <c r="K49" s="18" t="e">
        <f t="shared" si="5"/>
        <v>#REF!</v>
      </c>
      <c r="L49" s="19" t="e">
        <f t="shared" si="6"/>
        <v>#REF!</v>
      </c>
      <c r="M49" s="20" t="e">
        <f t="shared" si="7"/>
        <v>#REF!</v>
      </c>
      <c r="Q49" s="1"/>
      <c r="R49" s="1"/>
      <c r="S49" s="1"/>
    </row>
    <row r="50" spans="1:19" ht="16.5" hidden="1">
      <c r="A50" s="24" t="s">
        <v>29</v>
      </c>
      <c r="B50" s="18" t="e">
        <f>SUM(IF(VLOOKUP($A50,#REF!,4,FALSE)=0,0,VLOOKUP($A50,#REF!,4,FALSE))+IF(VLOOKUP($A50,#REF!,4,FALSE)=0,0,VLOOKUP($A50,#REF!,4,FALSE))+IF(VLOOKUP($A50,#REF!,4,FALSE)=0,0,VLOOKUP($A50,#REF!,4,FALSE)))</f>
        <v>#REF!</v>
      </c>
      <c r="C50" s="19" t="e">
        <f>SUM(IF(VLOOKUP($A50,#REF!,5,FALSE)=0,"0",VLOOKUP($A50,#REF!,5,FALSE))+IF(VLOOKUP($A50,#REF!,5,FALSE)=0,"0",VLOOKUP($A50,#REF!,5,FALSE))+IF(VLOOKUP($A50,#REF!,5,FALSE)=0,"0",VLOOKUP($A50,#REF!,5,FALSE)))</f>
        <v>#REF!</v>
      </c>
      <c r="D50" s="20" t="e">
        <f>SUM(IF(VLOOKUP($A50,#REF!,3,FALSE)=0,"0",VLOOKUP($A50,#REF!,3,FALSE))+IF(VLOOKUP($A50,#REF!,3,FALSE)=0,"0",VLOOKUP($A50,#REF!,3,FALSE))+IF(VLOOKUP($A50,#REF!,3,FALSE)=0,"0",VLOOKUP($A50,#REF!,3,FALSE)))</f>
        <v>#REF!</v>
      </c>
      <c r="E50" s="18" t="e">
        <f>SUM(IF(VLOOKUP($A50,#REF!,4,FALSE)=0,0,VLOOKUP($A50,#REF!,4,FALSE))+IF(VLOOKUP($A50,#REF!,4,FALSE)=0,0,VLOOKUP($A50,#REF!,4,FALSE))+IF(VLOOKUP($A50,#REF!,4,FALSE)=0,0,VLOOKUP($A50,#REF!,4,FALSE)))</f>
        <v>#REF!</v>
      </c>
      <c r="F50" s="19" t="e">
        <f>SUM(IF(VLOOKUP($A50,#REF!,5,FALSE)=0,"0",VLOOKUP($A50,#REF!,5,FALSE))+IF(VLOOKUP($A50,#REF!,5,FALSE)=0,"0",VLOOKUP($A50,#REF!,5,FALSE))+IF(VLOOKUP($A50,#REF!,5,FALSE)=0,"0",VLOOKUP($A50,#REF!,5,FALSE)))</f>
        <v>#REF!</v>
      </c>
      <c r="G50" s="20" t="e">
        <f>SUM(IF(VLOOKUP($A50,#REF!,3,FALSE)=0,"0",VLOOKUP($A50,#REF!,3,FALSE))+IF(VLOOKUP($A50,#REF!,3,FALSE)=0,"0",VLOOKUP($A50,#REF!,3,FALSE))+IF(VLOOKUP($A50,#REF!,3,FALSE)=0,"0",VLOOKUP($A50,#REF!,3,FALSE)))</f>
        <v>#REF!</v>
      </c>
      <c r="H50" s="18" t="e">
        <f>SUM(IF(VLOOKUP($A50,#REF!,4,FALSE)=0,"0",VLOOKUP($A50,#REF!,4,FALSE))+IF(VLOOKUP($A50,#REF!,4,FALSE)=0,"0",VLOOKUP($A50,#REF!,4,FALSE))+IF(VLOOKUP($A50,#REF!,4,FALSE)=0,"0",VLOOKUP($A50,#REF!,4,FALSE))+IF(VLOOKUP($A50,#REF!,4,FALSE)=0,"0",VLOOKUP($A50,#REF!,4,FALSE)))</f>
        <v>#REF!</v>
      </c>
      <c r="I50" s="19" t="e">
        <f>SUM(IF(VLOOKUP($A50,#REF!,5,FALSE)=0,"0",VLOOKUP($A50,#REF!,5,FALSE))+IF(VLOOKUP($A50,#REF!,5,FALSE)=0,"0",VLOOKUP($A50,#REF!,5,FALSE))+IF(VLOOKUP($A50,#REF!,5,FALSE)=0,"0",VLOOKUP($A50,#REF!,5,FALSE))+IF(VLOOKUP($A50,#REF!,5,FALSE)=0,"0",VLOOKUP($A50,#REF!,5,FALSE)))</f>
        <v>#REF!</v>
      </c>
      <c r="J50" s="20" t="e">
        <f>SUM(IF(VLOOKUP($A50,#REF!,3,FALSE)=0,"0",VLOOKUP($A50,#REF!,3,FALSE))+IF(VLOOKUP($A50,#REF!,3,FALSE)=0,"0",VLOOKUP($A50,#REF!,3,FALSE))+IF(VLOOKUP($A50,#REF!,3,FALSE)=0,"0",VLOOKUP($A50,#REF!,3,FALSE))+IF(VLOOKUP($A50,#REF!,3,FALSE)=0,"0",VLOOKUP($A50,#REF!,3,FALSE)))</f>
        <v>#REF!</v>
      </c>
      <c r="K50" s="18" t="e">
        <f t="shared" si="5"/>
        <v>#REF!</v>
      </c>
      <c r="L50" s="19" t="e">
        <f t="shared" si="6"/>
        <v>#REF!</v>
      </c>
      <c r="M50" s="20" t="e">
        <f t="shared" si="7"/>
        <v>#REF!</v>
      </c>
      <c r="Q50" s="1"/>
      <c r="R50" s="1"/>
      <c r="S50" s="1"/>
    </row>
    <row r="51" spans="1:19" ht="16.5" hidden="1">
      <c r="A51" s="24" t="s">
        <v>45</v>
      </c>
      <c r="B51" s="18" t="e">
        <f>SUM(IF(VLOOKUP($A51,#REF!,4,FALSE)=0,0,VLOOKUP($A51,#REF!,4,FALSE))+IF(VLOOKUP($A51,#REF!,4,FALSE)=0,0,VLOOKUP($A51,#REF!,4,FALSE))+IF(VLOOKUP($A51,#REF!,4,FALSE)=0,0,VLOOKUP($A51,#REF!,4,FALSE)))</f>
        <v>#REF!</v>
      </c>
      <c r="C51" s="19" t="e">
        <f>SUM(IF(VLOOKUP($A51,#REF!,5,FALSE)=0,"0",VLOOKUP($A51,#REF!,5,FALSE))+IF(VLOOKUP($A51,#REF!,5,FALSE)=0,"0",VLOOKUP($A51,#REF!,5,FALSE))+IF(VLOOKUP($A51,#REF!,5,FALSE)=0,"0",VLOOKUP($A51,#REF!,5,FALSE)))</f>
        <v>#REF!</v>
      </c>
      <c r="D51" s="20" t="e">
        <f>SUM(IF(VLOOKUP($A51,#REF!,3,FALSE)=0,"0",VLOOKUP($A51,#REF!,3,FALSE))+IF(VLOOKUP($A51,#REF!,3,FALSE)=0,"0",VLOOKUP($A51,#REF!,3,FALSE))+IF(VLOOKUP($A51,#REF!,3,FALSE)=0,"0",VLOOKUP($A51,#REF!,3,FALSE)))</f>
        <v>#REF!</v>
      </c>
      <c r="E51" s="18" t="e">
        <f>SUM(IF(VLOOKUP($A51,#REF!,4,FALSE)=0,0,VLOOKUP($A51,#REF!,4,FALSE))+IF(VLOOKUP($A51,#REF!,4,FALSE)=0,0,VLOOKUP($A51,#REF!,4,FALSE))+IF(VLOOKUP($A51,#REF!,4,FALSE)=0,0,VLOOKUP($A51,#REF!,4,FALSE)))</f>
        <v>#REF!</v>
      </c>
      <c r="F51" s="19" t="e">
        <f>SUM(IF(VLOOKUP($A51,#REF!,5,FALSE)=0,"0",VLOOKUP($A51,#REF!,5,FALSE))+IF(VLOOKUP($A51,#REF!,5,FALSE)=0,"0",VLOOKUP($A51,#REF!,5,FALSE))+IF(VLOOKUP($A51,#REF!,5,FALSE)=0,"0",VLOOKUP($A51,#REF!,5,FALSE)))</f>
        <v>#REF!</v>
      </c>
      <c r="G51" s="20" t="e">
        <f>SUM(IF(VLOOKUP($A51,#REF!,3,FALSE)=0,"0",VLOOKUP($A51,#REF!,3,FALSE))+IF(VLOOKUP($A51,#REF!,3,FALSE)=0,"0",VLOOKUP($A51,#REF!,3,FALSE))+IF(VLOOKUP($A51,#REF!,3,FALSE)=0,"0",VLOOKUP($A51,#REF!,3,FALSE)))</f>
        <v>#REF!</v>
      </c>
      <c r="H51" s="18" t="e">
        <f>SUM(IF(VLOOKUP($A51,#REF!,4,FALSE)=0,"0",VLOOKUP($A51,#REF!,4,FALSE))+IF(VLOOKUP($A51,#REF!,4,FALSE)=0,"0",VLOOKUP($A51,#REF!,4,FALSE))+IF(VLOOKUP($A51,#REF!,4,FALSE)=0,"0",VLOOKUP($A51,#REF!,4,FALSE))+IF(VLOOKUP($A51,#REF!,4,FALSE)=0,"0",VLOOKUP($A51,#REF!,4,FALSE)))</f>
        <v>#REF!</v>
      </c>
      <c r="I51" s="19" t="e">
        <f>SUM(IF(VLOOKUP($A51,#REF!,5,FALSE)=0,"0",VLOOKUP($A51,#REF!,5,FALSE))+IF(VLOOKUP($A51,#REF!,5,FALSE)=0,"0",VLOOKUP($A51,#REF!,5,FALSE))+IF(VLOOKUP($A51,#REF!,5,FALSE)=0,"0",VLOOKUP($A51,#REF!,5,FALSE))+IF(VLOOKUP($A51,#REF!,5,FALSE)=0,"0",VLOOKUP($A51,#REF!,5,FALSE)))</f>
        <v>#REF!</v>
      </c>
      <c r="J51" s="20" t="e">
        <f>SUM(IF(VLOOKUP($A51,#REF!,3,FALSE)=0,"0",VLOOKUP($A51,#REF!,3,FALSE))+IF(VLOOKUP($A51,#REF!,3,FALSE)=0,"0",VLOOKUP($A51,#REF!,3,FALSE))+IF(VLOOKUP($A51,#REF!,3,FALSE)=0,"0",VLOOKUP($A51,#REF!,3,FALSE))+IF(VLOOKUP($A51,#REF!,3,FALSE)=0,"0",VLOOKUP($A51,#REF!,3,FALSE)))</f>
        <v>#REF!</v>
      </c>
      <c r="K51" s="18" t="e">
        <f t="shared" si="5"/>
        <v>#REF!</v>
      </c>
      <c r="L51" s="19" t="e">
        <f t="shared" si="6"/>
        <v>#REF!</v>
      </c>
      <c r="M51" s="20" t="e">
        <f t="shared" si="7"/>
        <v>#REF!</v>
      </c>
      <c r="Q51" s="1"/>
      <c r="R51" s="1"/>
      <c r="S51" s="1"/>
    </row>
    <row r="52" spans="1:19" ht="16.5" hidden="1">
      <c r="A52" s="24" t="s">
        <v>42</v>
      </c>
      <c r="B52" s="18" t="e">
        <f>SUM(IF(VLOOKUP($A52,#REF!,4,FALSE)=0,0,VLOOKUP($A52,#REF!,4,FALSE))+IF(VLOOKUP($A52,#REF!,4,FALSE)=0,0,VLOOKUP($A52,#REF!,4,FALSE))+IF(VLOOKUP($A52,#REF!,4,FALSE)=0,0,VLOOKUP($A52,#REF!,4,FALSE)))</f>
        <v>#REF!</v>
      </c>
      <c r="C52" s="19" t="e">
        <f>SUM(IF(VLOOKUP($A52,#REF!,5,FALSE)=0,"0",VLOOKUP($A52,#REF!,5,FALSE))+IF(VLOOKUP($A52,#REF!,5,FALSE)=0,"0",VLOOKUP($A52,#REF!,5,FALSE))+IF(VLOOKUP($A52,#REF!,5,FALSE)=0,"0",VLOOKUP($A52,#REF!,5,FALSE)))</f>
        <v>#REF!</v>
      </c>
      <c r="D52" s="20" t="e">
        <f>SUM(IF(VLOOKUP($A52,#REF!,3,FALSE)=0,"0",VLOOKUP($A52,#REF!,3,FALSE))+IF(VLOOKUP($A52,#REF!,3,FALSE)=0,"0",VLOOKUP($A52,#REF!,3,FALSE))+IF(VLOOKUP($A52,#REF!,3,FALSE)=0,"0",VLOOKUP($A52,#REF!,3,FALSE)))</f>
        <v>#REF!</v>
      </c>
      <c r="E52" s="18" t="e">
        <f>SUM(IF(VLOOKUP($A52,#REF!,4,FALSE)=0,0,VLOOKUP($A52,#REF!,4,FALSE))+IF(VLOOKUP($A52,#REF!,4,FALSE)=0,0,VLOOKUP($A52,#REF!,4,FALSE))+IF(VLOOKUP($A52,#REF!,4,FALSE)=0,0,VLOOKUP($A52,#REF!,4,FALSE)))</f>
        <v>#REF!</v>
      </c>
      <c r="F52" s="19" t="e">
        <f>SUM(IF(VLOOKUP($A52,#REF!,5,FALSE)=0,"0",VLOOKUP($A52,#REF!,5,FALSE))+IF(VLOOKUP($A52,#REF!,5,FALSE)=0,"0",VLOOKUP($A52,#REF!,5,FALSE))+IF(VLOOKUP($A52,#REF!,5,FALSE)=0,"0",VLOOKUP($A52,#REF!,5,FALSE)))</f>
        <v>#REF!</v>
      </c>
      <c r="G52" s="20" t="e">
        <f>SUM(IF(VLOOKUP($A52,#REF!,3,FALSE)=0,"0",VLOOKUP($A52,#REF!,3,FALSE))+IF(VLOOKUP($A52,#REF!,3,FALSE)=0,"0",VLOOKUP($A52,#REF!,3,FALSE))+IF(VLOOKUP($A52,#REF!,3,FALSE)=0,"0",VLOOKUP($A52,#REF!,3,FALSE)))</f>
        <v>#REF!</v>
      </c>
      <c r="H52" s="18" t="e">
        <f>SUM(IF(VLOOKUP($A52,#REF!,4,FALSE)=0,"0",VLOOKUP($A52,#REF!,4,FALSE))+IF(VLOOKUP($A52,#REF!,4,FALSE)=0,"0",VLOOKUP($A52,#REF!,4,FALSE))+IF(VLOOKUP($A52,#REF!,4,FALSE)=0,"0",VLOOKUP($A52,#REF!,4,FALSE))+IF(VLOOKUP($A52,#REF!,4,FALSE)=0,"0",VLOOKUP($A52,#REF!,4,FALSE)))</f>
        <v>#REF!</v>
      </c>
      <c r="I52" s="19" t="e">
        <f>SUM(IF(VLOOKUP($A52,#REF!,5,FALSE)=0,"0",VLOOKUP($A52,#REF!,5,FALSE))+IF(VLOOKUP($A52,#REF!,5,FALSE)=0,"0",VLOOKUP($A52,#REF!,5,FALSE))+IF(VLOOKUP($A52,#REF!,5,FALSE)=0,"0",VLOOKUP($A52,#REF!,5,FALSE))+IF(VLOOKUP($A52,#REF!,5,FALSE)=0,"0",VLOOKUP($A52,#REF!,5,FALSE)))</f>
        <v>#REF!</v>
      </c>
      <c r="J52" s="20" t="e">
        <f>SUM(IF(VLOOKUP($A52,#REF!,3,FALSE)=0,"0",VLOOKUP($A52,#REF!,3,FALSE))+IF(VLOOKUP($A52,#REF!,3,FALSE)=0,"0",VLOOKUP($A52,#REF!,3,FALSE))+IF(VLOOKUP($A52,#REF!,3,FALSE)=0,"0",VLOOKUP($A52,#REF!,3,FALSE))+IF(VLOOKUP($A52,#REF!,3,FALSE)=0,"0",VLOOKUP($A52,#REF!,3,FALSE)))</f>
        <v>#REF!</v>
      </c>
      <c r="K52" s="18" t="e">
        <f t="shared" si="5"/>
        <v>#REF!</v>
      </c>
      <c r="L52" s="19" t="e">
        <f t="shared" si="6"/>
        <v>#REF!</v>
      </c>
      <c r="M52" s="20" t="e">
        <f t="shared" si="7"/>
        <v>#REF!</v>
      </c>
      <c r="Q52" s="1"/>
      <c r="R52" s="1"/>
      <c r="S52" s="1"/>
    </row>
    <row r="53" spans="1:19" ht="16.5" hidden="1">
      <c r="A53" s="24" t="s">
        <v>59</v>
      </c>
      <c r="B53" s="18" t="e">
        <f>SUM(IF(VLOOKUP($A53,#REF!,4,FALSE)=0,0,VLOOKUP($A53,#REF!,4,FALSE))+IF(VLOOKUP($A53,#REF!,4,FALSE)=0,0,VLOOKUP($A53,#REF!,4,FALSE))+IF(VLOOKUP($A53,#REF!,4,FALSE)=0,0,VLOOKUP($A53,#REF!,4,FALSE)))</f>
        <v>#REF!</v>
      </c>
      <c r="C53" s="19" t="e">
        <f>SUM(IF(VLOOKUP($A53,#REF!,5,FALSE)=0,"0",VLOOKUP($A53,#REF!,5,FALSE))+IF(VLOOKUP($A53,#REF!,5,FALSE)=0,"0",VLOOKUP($A53,#REF!,5,FALSE))+IF(VLOOKUP($A53,#REF!,5,FALSE)=0,"0",VLOOKUP($A53,#REF!,5,FALSE)))</f>
        <v>#REF!</v>
      </c>
      <c r="D53" s="20" t="e">
        <f>SUM(IF(VLOOKUP($A53,#REF!,3,FALSE)=0,"0",VLOOKUP($A53,#REF!,3,FALSE))+IF(VLOOKUP($A53,#REF!,3,FALSE)=0,"0",VLOOKUP($A53,#REF!,3,FALSE))+IF(VLOOKUP($A53,#REF!,3,FALSE)=0,"0",VLOOKUP($A53,#REF!,3,FALSE)))</f>
        <v>#REF!</v>
      </c>
      <c r="E53" s="18" t="e">
        <f>SUM(IF(VLOOKUP($A53,#REF!,4,FALSE)=0,0,VLOOKUP($A53,#REF!,4,FALSE))+IF(VLOOKUP($A53,#REF!,4,FALSE)=0,0,VLOOKUP($A53,#REF!,4,FALSE))+IF(VLOOKUP($A53,#REF!,4,FALSE)=0,0,VLOOKUP($A53,#REF!,4,FALSE)))</f>
        <v>#REF!</v>
      </c>
      <c r="F53" s="19" t="e">
        <f>SUM(IF(VLOOKUP($A53,#REF!,5,FALSE)=0,"0",VLOOKUP($A53,#REF!,5,FALSE))+IF(VLOOKUP($A53,#REF!,5,FALSE)=0,"0",VLOOKUP($A53,#REF!,5,FALSE))+IF(VLOOKUP($A53,#REF!,5,FALSE)=0,"0",VLOOKUP($A53,#REF!,5,FALSE)))</f>
        <v>#REF!</v>
      </c>
      <c r="G53" s="20" t="e">
        <f>SUM(IF(VLOOKUP($A53,#REF!,3,FALSE)=0,"0",VLOOKUP($A53,#REF!,3,FALSE))+IF(VLOOKUP($A53,#REF!,3,FALSE)=0,"0",VLOOKUP($A53,#REF!,3,FALSE))+IF(VLOOKUP($A53,#REF!,3,FALSE)=0,"0",VLOOKUP($A53,#REF!,3,FALSE)))</f>
        <v>#REF!</v>
      </c>
      <c r="H53" s="18" t="e">
        <f>SUM(IF(VLOOKUP($A53,#REF!,4,FALSE)=0,"0",VLOOKUP($A53,#REF!,4,FALSE))+IF(VLOOKUP($A53,#REF!,4,FALSE)=0,"0",VLOOKUP($A53,#REF!,4,FALSE))+IF(VLOOKUP($A53,#REF!,4,FALSE)=0,"0",VLOOKUP($A53,#REF!,4,FALSE))+IF(VLOOKUP($A53,#REF!,4,FALSE)=0,"0",VLOOKUP($A53,#REF!,4,FALSE)))</f>
        <v>#REF!</v>
      </c>
      <c r="I53" s="19" t="e">
        <f>SUM(IF(VLOOKUP($A53,#REF!,5,FALSE)=0,"0",VLOOKUP($A53,#REF!,5,FALSE))+IF(VLOOKUP($A53,#REF!,5,FALSE)=0,"0",VLOOKUP($A53,#REF!,5,FALSE))+IF(VLOOKUP($A53,#REF!,5,FALSE)=0,"0",VLOOKUP($A53,#REF!,5,FALSE))+IF(VLOOKUP($A53,#REF!,5,FALSE)=0,"0",VLOOKUP($A53,#REF!,5,FALSE)))</f>
        <v>#REF!</v>
      </c>
      <c r="J53" s="20" t="e">
        <f>SUM(IF(VLOOKUP($A53,#REF!,3,FALSE)=0,"0",VLOOKUP($A53,#REF!,3,FALSE))+IF(VLOOKUP($A53,#REF!,3,FALSE)=0,"0",VLOOKUP($A53,#REF!,3,FALSE))+IF(VLOOKUP($A53,#REF!,3,FALSE)=0,"0",VLOOKUP($A53,#REF!,3,FALSE))+IF(VLOOKUP($A53,#REF!,3,FALSE)=0,"0",VLOOKUP($A53,#REF!,3,FALSE)))</f>
        <v>#REF!</v>
      </c>
      <c r="K53" s="18" t="e">
        <f aca="true" t="shared" si="8" ref="K53:M54">H53+B53+E53</f>
        <v>#REF!</v>
      </c>
      <c r="L53" s="19" t="e">
        <f t="shared" si="8"/>
        <v>#REF!</v>
      </c>
      <c r="M53" s="20" t="e">
        <f t="shared" si="8"/>
        <v>#REF!</v>
      </c>
      <c r="Q53" s="1"/>
      <c r="R53" s="1"/>
      <c r="S53" s="1"/>
    </row>
    <row r="54" spans="1:19" ht="16.5" hidden="1">
      <c r="A54" s="24" t="s">
        <v>55</v>
      </c>
      <c r="B54" s="18" t="e">
        <f>SUM(IF(VLOOKUP($A54,#REF!,4,FALSE)=0,0,VLOOKUP($A54,#REF!,4,FALSE))+IF(VLOOKUP($A54,#REF!,4,FALSE)=0,0,VLOOKUP($A54,#REF!,4,FALSE))+IF(VLOOKUP($A54,#REF!,4,FALSE)=0,0,VLOOKUP($A54,#REF!,4,FALSE)))</f>
        <v>#REF!</v>
      </c>
      <c r="C54" s="19" t="e">
        <f>SUM(IF(VLOOKUP($A54,#REF!,5,FALSE)=0,"0",VLOOKUP($A54,#REF!,5,FALSE))+IF(VLOOKUP($A54,#REF!,5,FALSE)=0,"0",VLOOKUP($A54,#REF!,5,FALSE))+IF(VLOOKUP($A54,#REF!,5,FALSE)=0,"0",VLOOKUP($A54,#REF!,5,FALSE)))</f>
        <v>#REF!</v>
      </c>
      <c r="D54" s="20" t="e">
        <f>SUM(IF(VLOOKUP($A54,#REF!,3,FALSE)=0,"0",VLOOKUP($A54,#REF!,3,FALSE))+IF(VLOOKUP($A54,#REF!,3,FALSE)=0,"0",VLOOKUP($A54,#REF!,3,FALSE))+IF(VLOOKUP($A54,#REF!,3,FALSE)=0,"0",VLOOKUP($A54,#REF!,3,FALSE)))</f>
        <v>#REF!</v>
      </c>
      <c r="E54" s="18" t="e">
        <f>SUM(IF(VLOOKUP($A54,#REF!,4,FALSE)=0,0,VLOOKUP($A54,#REF!,4,FALSE))+IF(VLOOKUP($A54,#REF!,4,FALSE)=0,0,VLOOKUP($A54,#REF!,4,FALSE))+IF(VLOOKUP($A54,#REF!,4,FALSE)=0,0,VLOOKUP($A54,#REF!,4,FALSE)))</f>
        <v>#REF!</v>
      </c>
      <c r="F54" s="19" t="e">
        <f>SUM(IF(VLOOKUP($A54,#REF!,5,FALSE)=0,"0",VLOOKUP($A54,#REF!,5,FALSE))+IF(VLOOKUP($A54,#REF!,5,FALSE)=0,"0",VLOOKUP($A54,#REF!,5,FALSE))+IF(VLOOKUP($A54,#REF!,5,FALSE)=0,"0",VLOOKUP($A54,#REF!,5,FALSE)))</f>
        <v>#REF!</v>
      </c>
      <c r="G54" s="20" t="e">
        <f>SUM(IF(VLOOKUP($A54,#REF!,3,FALSE)=0,"0",VLOOKUP($A54,#REF!,3,FALSE))+IF(VLOOKUP($A54,#REF!,3,FALSE)=0,"0",VLOOKUP($A54,#REF!,3,FALSE))+IF(VLOOKUP($A54,#REF!,3,FALSE)=0,"0",VLOOKUP($A54,#REF!,3,FALSE)))</f>
        <v>#REF!</v>
      </c>
      <c r="H54" s="18" t="e">
        <f>SUM(IF(VLOOKUP($A54,#REF!,4,FALSE)=0,"0",VLOOKUP($A54,#REF!,4,FALSE))+IF(VLOOKUP($A54,#REF!,4,FALSE)=0,"0",VLOOKUP($A54,#REF!,4,FALSE))+IF(VLOOKUP($A54,#REF!,4,FALSE)=0,"0",VLOOKUP($A54,#REF!,4,FALSE))+IF(VLOOKUP($A54,#REF!,4,FALSE)=0,"0",VLOOKUP($A54,#REF!,4,FALSE)))</f>
        <v>#REF!</v>
      </c>
      <c r="I54" s="19" t="e">
        <f>SUM(IF(VLOOKUP($A54,#REF!,5,FALSE)=0,"0",VLOOKUP($A54,#REF!,5,FALSE))+IF(VLOOKUP($A54,#REF!,5,FALSE)=0,"0",VLOOKUP($A54,#REF!,5,FALSE))+IF(VLOOKUP($A54,#REF!,5,FALSE)=0,"0",VLOOKUP($A54,#REF!,5,FALSE))+IF(VLOOKUP($A54,#REF!,5,FALSE)=0,"0",VLOOKUP($A54,#REF!,5,FALSE)))</f>
        <v>#REF!</v>
      </c>
      <c r="J54" s="20" t="e">
        <f>SUM(IF(VLOOKUP($A54,#REF!,3,FALSE)=0,"0",VLOOKUP($A54,#REF!,3,FALSE))+IF(VLOOKUP($A54,#REF!,3,FALSE)=0,"0",VLOOKUP($A54,#REF!,3,FALSE))+IF(VLOOKUP($A54,#REF!,3,FALSE)=0,"0",VLOOKUP($A54,#REF!,3,FALSE))+IF(VLOOKUP($A54,#REF!,3,FALSE)=0,"0",VLOOKUP($A54,#REF!,3,FALSE)))</f>
        <v>#REF!</v>
      </c>
      <c r="K54" s="18" t="e">
        <f t="shared" si="8"/>
        <v>#REF!</v>
      </c>
      <c r="L54" s="19" t="e">
        <f t="shared" si="8"/>
        <v>#REF!</v>
      </c>
      <c r="M54" s="20" t="e">
        <f t="shared" si="8"/>
        <v>#REF!</v>
      </c>
      <c r="Q54" s="1"/>
      <c r="R54" s="1"/>
      <c r="S54" s="1"/>
    </row>
    <row r="55" spans="1:19" ht="17.25" hidden="1" thickBot="1">
      <c r="A55" s="24" t="s">
        <v>56</v>
      </c>
      <c r="B55" s="18" t="e">
        <f>SUM(IF(VLOOKUP($A55,#REF!,4,FALSE)=0,0,VLOOKUP($A55,#REF!,4,FALSE))+IF(VLOOKUP($A55,#REF!,4,FALSE)=0,0,VLOOKUP($A55,#REF!,4,FALSE))+IF(VLOOKUP($A55,#REF!,4,FALSE)=0,0,VLOOKUP($A55,#REF!,4,FALSE)))</f>
        <v>#REF!</v>
      </c>
      <c r="C55" s="19" t="e">
        <f>SUM(IF(VLOOKUP($A55,#REF!,5,FALSE)=0,"0",VLOOKUP($A55,#REF!,5,FALSE))+IF(VLOOKUP($A55,#REF!,5,FALSE)=0,"0",VLOOKUP($A55,#REF!,5,FALSE))+IF(VLOOKUP($A55,#REF!,5,FALSE)=0,"0",VLOOKUP($A55,#REF!,5,FALSE)))</f>
        <v>#REF!</v>
      </c>
      <c r="D55" s="20" t="e">
        <f>SUM(IF(VLOOKUP($A55,#REF!,3,FALSE)=0,"0",VLOOKUP($A55,#REF!,3,FALSE))+IF(VLOOKUP($A55,#REF!,3,FALSE)=0,"0",VLOOKUP($A55,#REF!,3,FALSE))+IF(VLOOKUP($A55,#REF!,3,FALSE)=0,"0",VLOOKUP($A55,#REF!,3,FALSE)))</f>
        <v>#REF!</v>
      </c>
      <c r="E55" s="18" t="e">
        <f>SUM(IF(VLOOKUP($A55,#REF!,4,FALSE)=0,0,VLOOKUP($A55,#REF!,4,FALSE))+IF(VLOOKUP($A55,#REF!,4,FALSE)=0,0,VLOOKUP($A55,#REF!,4,FALSE))+IF(VLOOKUP($A55,#REF!,4,FALSE)=0,0,VLOOKUP($A55,#REF!,4,FALSE)))</f>
        <v>#REF!</v>
      </c>
      <c r="F55" s="19" t="e">
        <f>SUM(IF(VLOOKUP($A55,#REF!,5,FALSE)=0,"0",VLOOKUP($A55,#REF!,5,FALSE))+IF(VLOOKUP($A55,#REF!,5,FALSE)=0,"0",VLOOKUP($A55,#REF!,5,FALSE))+IF(VLOOKUP($A55,#REF!,5,FALSE)=0,"0",VLOOKUP($A55,#REF!,5,FALSE)))</f>
        <v>#REF!</v>
      </c>
      <c r="G55" s="20" t="e">
        <f>SUM(IF(VLOOKUP($A55,#REF!,3,FALSE)=0,"0",VLOOKUP($A55,#REF!,3,FALSE))+IF(VLOOKUP($A55,#REF!,3,FALSE)=0,"0",VLOOKUP($A55,#REF!,3,FALSE))+IF(VLOOKUP($A55,#REF!,3,FALSE)=0,"0",VLOOKUP($A55,#REF!,3,FALSE)))</f>
        <v>#REF!</v>
      </c>
      <c r="H55" s="18" t="e">
        <f>SUM(IF(VLOOKUP($A55,#REF!,4,FALSE)=0,"0",VLOOKUP($A55,#REF!,4,FALSE))+IF(VLOOKUP($A55,#REF!,4,FALSE)=0,"0",VLOOKUP($A55,#REF!,4,FALSE))+IF(VLOOKUP($A55,#REF!,4,FALSE)=0,"0",VLOOKUP($A55,#REF!,4,FALSE))+IF(VLOOKUP($A55,#REF!,4,FALSE)=0,"0",VLOOKUP($A55,#REF!,4,FALSE)))</f>
        <v>#REF!</v>
      </c>
      <c r="I55" s="19" t="e">
        <f>SUM(IF(VLOOKUP($A55,#REF!,5,FALSE)=0,"0",VLOOKUP($A55,#REF!,5,FALSE))+IF(VLOOKUP($A55,#REF!,5,FALSE)=0,"0",VLOOKUP($A55,#REF!,5,FALSE))+IF(VLOOKUP($A55,#REF!,5,FALSE)=0,"0",VLOOKUP($A55,#REF!,5,FALSE))+IF(VLOOKUP($A55,#REF!,5,FALSE)=0,"0",VLOOKUP($A55,#REF!,5,FALSE)))</f>
        <v>#REF!</v>
      </c>
      <c r="J55" s="20" t="e">
        <f>SUM(IF(VLOOKUP($A55,#REF!,3,FALSE)=0,"0",VLOOKUP($A55,#REF!,3,FALSE))+IF(VLOOKUP($A55,#REF!,3,FALSE)=0,"0",VLOOKUP($A55,#REF!,3,FALSE))+IF(VLOOKUP($A55,#REF!,3,FALSE)=0,"0",VLOOKUP($A55,#REF!,3,FALSE))+IF(VLOOKUP($A55,#REF!,3,FALSE)=0,"0",VLOOKUP($A55,#REF!,3,FALSE)))</f>
        <v>#REF!</v>
      </c>
      <c r="K55" s="18" t="e">
        <f t="shared" si="5"/>
        <v>#REF!</v>
      </c>
      <c r="L55" s="19" t="e">
        <f t="shared" si="6"/>
        <v>#REF!</v>
      </c>
      <c r="M55" s="20" t="e">
        <f t="shared" si="7"/>
        <v>#REF!</v>
      </c>
      <c r="Q55" s="1"/>
      <c r="R55" s="1"/>
      <c r="S55" s="1"/>
    </row>
    <row r="56" spans="1:19" ht="24.75" customHeight="1" thickBot="1">
      <c r="A56" s="10" t="s">
        <v>51</v>
      </c>
      <c r="B56" s="11"/>
      <c r="C56" s="4"/>
      <c r="D56" s="5"/>
      <c r="E56" s="11"/>
      <c r="F56" s="4"/>
      <c r="G56" s="5"/>
      <c r="H56" s="11"/>
      <c r="I56" s="4"/>
      <c r="J56" s="5"/>
      <c r="K56" s="11"/>
      <c r="L56" s="4"/>
      <c r="M56" s="5"/>
      <c r="Q56" s="1"/>
      <c r="R56" s="1"/>
      <c r="S56" s="1"/>
    </row>
    <row r="57" spans="1:19" ht="17.25" hidden="1" thickBot="1">
      <c r="A57" s="24" t="s">
        <v>30</v>
      </c>
      <c r="B57" s="18"/>
      <c r="C57" s="19"/>
      <c r="D57" s="20"/>
      <c r="E57" s="18"/>
      <c r="F57" s="19"/>
      <c r="G57" s="20"/>
      <c r="H57" s="18"/>
      <c r="I57" s="19"/>
      <c r="J57" s="20"/>
      <c r="K57" s="18"/>
      <c r="L57" s="19"/>
      <c r="M57" s="20"/>
      <c r="Q57" s="1"/>
      <c r="R57" s="1"/>
      <c r="S57" s="1"/>
    </row>
    <row r="58" spans="1:19" ht="24" thickBot="1">
      <c r="A58" s="10" t="s">
        <v>7</v>
      </c>
      <c r="B58" s="11"/>
      <c r="C58" s="4"/>
      <c r="D58" s="25"/>
      <c r="E58" s="11"/>
      <c r="F58" s="4"/>
      <c r="G58" s="25"/>
      <c r="H58" s="11"/>
      <c r="I58" s="4"/>
      <c r="J58" s="5"/>
      <c r="K58" s="11"/>
      <c r="L58" s="4"/>
      <c r="M58" s="5"/>
      <c r="Q58" s="1"/>
      <c r="R58" s="1"/>
      <c r="S58" s="1"/>
    </row>
    <row r="59" spans="1:9" ht="14.25" customHeight="1">
      <c r="A59" s="12"/>
      <c r="C59" s="1"/>
      <c r="D59" s="2"/>
      <c r="F59" s="28"/>
      <c r="G59" s="2"/>
      <c r="I59" s="27"/>
    </row>
    <row r="60" spans="1:13" ht="21">
      <c r="A60" s="13" t="s">
        <v>46</v>
      </c>
      <c r="C60" s="1"/>
      <c r="D60" s="2"/>
      <c r="F60" s="1"/>
      <c r="G60" s="2"/>
      <c r="J60" s="2"/>
      <c r="L60" s="1"/>
      <c r="M60" s="2"/>
    </row>
    <row r="61" spans="1:15" ht="65.25" customHeight="1">
      <c r="A61" s="29" t="s">
        <v>16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"/>
      <c r="O61" s="1"/>
    </row>
    <row r="62" spans="3:15" ht="12.75">
      <c r="C62" s="1"/>
      <c r="F62" s="1"/>
      <c r="H62" s="28"/>
      <c r="N62" s="1"/>
      <c r="O62" s="1"/>
    </row>
    <row r="63" spans="2:15" ht="12.75">
      <c r="B63" s="1"/>
      <c r="C63" s="1"/>
      <c r="E63" s="1"/>
      <c r="F63" s="1"/>
      <c r="H63" s="28"/>
      <c r="N63" s="1"/>
      <c r="O63" s="1"/>
    </row>
    <row r="64" spans="1:15" ht="12.75">
      <c r="A64" s="26"/>
      <c r="B64" s="1"/>
      <c r="C64" s="1"/>
      <c r="E64" s="1"/>
      <c r="F64" s="1"/>
      <c r="H64" s="28"/>
      <c r="I64" s="1"/>
      <c r="K64" s="28"/>
      <c r="L64" s="28"/>
      <c r="N64" s="1"/>
      <c r="O64" s="1"/>
    </row>
    <row r="65" spans="2:12" ht="12.75">
      <c r="B65" s="1"/>
      <c r="C65" s="1"/>
      <c r="F65" s="1"/>
      <c r="H65" s="28"/>
      <c r="K65" s="28"/>
      <c r="L65" s="28"/>
    </row>
    <row r="66" spans="3:12" ht="12.75">
      <c r="C66" s="1"/>
      <c r="F66" s="1"/>
      <c r="G66" s="2"/>
      <c r="K66" s="28"/>
      <c r="L66" s="28"/>
    </row>
    <row r="67" spans="3:15" ht="12.75">
      <c r="C67" s="1"/>
      <c r="F67" s="1"/>
      <c r="G67" s="2"/>
      <c r="K67" s="28"/>
      <c r="L67" s="28"/>
      <c r="O67" s="2"/>
    </row>
    <row r="68" spans="3:7" ht="12.75">
      <c r="C68" s="1"/>
      <c r="F68" s="1"/>
      <c r="G68" s="2"/>
    </row>
    <row r="69" spans="3:7" ht="12.75">
      <c r="C69" s="3"/>
      <c r="F69" s="3"/>
      <c r="G69" s="2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B59:M59 H60:M60">
    <cfRule type="cellIs" priority="71" dxfId="0" operator="equal" stopIfTrue="1">
      <formula>"-"</formula>
    </cfRule>
  </conditionalFormatting>
  <conditionalFormatting sqref="A26:A27 A32 A55:A58 A49 A43 A7:A8 A37:A41 A29:A30 A46:A47 A17 A10:A14">
    <cfRule type="expression" priority="72" dxfId="59" stopIfTrue="1">
      <formula>0</formula>
    </cfRule>
  </conditionalFormatting>
  <conditionalFormatting sqref="B22:M23 B55:M58 B49:M49 B43:M43 B37:M41 B25:M27 B46:M47 B17:M17 B10:M14 B29:M33 B19:M19 B7:M8">
    <cfRule type="cellIs" priority="73" dxfId="59" operator="equal" stopIfTrue="1">
      <formula>0</formula>
    </cfRule>
  </conditionalFormatting>
  <conditionalFormatting sqref="A22">
    <cfRule type="expression" priority="68" dxfId="59" stopIfTrue="1">
      <formula>0</formula>
    </cfRule>
  </conditionalFormatting>
  <conditionalFormatting sqref="B22:M22">
    <cfRule type="cellIs" priority="69" dxfId="59" operator="equal" stopIfTrue="1">
      <formula>0</formula>
    </cfRule>
  </conditionalFormatting>
  <conditionalFormatting sqref="A25">
    <cfRule type="expression" priority="66" dxfId="59" stopIfTrue="1">
      <formula>0</formula>
    </cfRule>
  </conditionalFormatting>
  <conditionalFormatting sqref="B25:M25">
    <cfRule type="cellIs" priority="67" dxfId="59" operator="equal" stopIfTrue="1">
      <formula>0</formula>
    </cfRule>
  </conditionalFormatting>
  <conditionalFormatting sqref="A23">
    <cfRule type="expression" priority="58" dxfId="59" stopIfTrue="1">
      <formula>0</formula>
    </cfRule>
  </conditionalFormatting>
  <conditionalFormatting sqref="B23:M23">
    <cfRule type="cellIs" priority="59" dxfId="59" operator="equal" stopIfTrue="1">
      <formula>0</formula>
    </cfRule>
  </conditionalFormatting>
  <conditionalFormatting sqref="A19">
    <cfRule type="expression" priority="54" dxfId="59" stopIfTrue="1">
      <formula>0</formula>
    </cfRule>
  </conditionalFormatting>
  <conditionalFormatting sqref="B19:M19">
    <cfRule type="cellIs" priority="55" dxfId="59" operator="equal" stopIfTrue="1">
      <formula>0</formula>
    </cfRule>
  </conditionalFormatting>
  <conditionalFormatting sqref="A31">
    <cfRule type="expression" priority="50" dxfId="59" stopIfTrue="1">
      <formula>0</formula>
    </cfRule>
  </conditionalFormatting>
  <conditionalFormatting sqref="B31:M31">
    <cfRule type="cellIs" priority="51" dxfId="59" operator="equal" stopIfTrue="1">
      <formula>0</formula>
    </cfRule>
  </conditionalFormatting>
  <conditionalFormatting sqref="A33">
    <cfRule type="expression" priority="48" dxfId="59" stopIfTrue="1">
      <formula>0</formula>
    </cfRule>
  </conditionalFormatting>
  <conditionalFormatting sqref="B33:M33">
    <cfRule type="cellIs" priority="49" dxfId="59" operator="equal" stopIfTrue="1">
      <formula>0</formula>
    </cfRule>
  </conditionalFormatting>
  <conditionalFormatting sqref="B20:M20">
    <cfRule type="cellIs" priority="47" dxfId="59" operator="equal" stopIfTrue="1">
      <formula>0</formula>
    </cfRule>
  </conditionalFormatting>
  <conditionalFormatting sqref="A20">
    <cfRule type="expression" priority="45" dxfId="59" stopIfTrue="1">
      <formula>0</formula>
    </cfRule>
  </conditionalFormatting>
  <conditionalFormatting sqref="B20:M20">
    <cfRule type="cellIs" priority="46" dxfId="59" operator="equal" stopIfTrue="1">
      <formula>0</formula>
    </cfRule>
  </conditionalFormatting>
  <conditionalFormatting sqref="A50">
    <cfRule type="expression" priority="43" dxfId="59" stopIfTrue="1">
      <formula>0</formula>
    </cfRule>
  </conditionalFormatting>
  <conditionalFormatting sqref="B50:M50">
    <cfRule type="cellIs" priority="44" dxfId="59" operator="equal" stopIfTrue="1">
      <formula>0</formula>
    </cfRule>
  </conditionalFormatting>
  <conditionalFormatting sqref="A42">
    <cfRule type="expression" priority="41" dxfId="59" stopIfTrue="1">
      <formula>0</formula>
    </cfRule>
  </conditionalFormatting>
  <conditionalFormatting sqref="B42:M42">
    <cfRule type="cellIs" priority="42" dxfId="59" operator="equal" stopIfTrue="1">
      <formula>0</formula>
    </cfRule>
  </conditionalFormatting>
  <conditionalFormatting sqref="A48">
    <cfRule type="expression" priority="39" dxfId="59" stopIfTrue="1">
      <formula>0</formula>
    </cfRule>
  </conditionalFormatting>
  <conditionalFormatting sqref="B48:M48">
    <cfRule type="cellIs" priority="40" dxfId="59" operator="equal" stopIfTrue="1">
      <formula>0</formula>
    </cfRule>
  </conditionalFormatting>
  <conditionalFormatting sqref="A51">
    <cfRule type="expression" priority="37" dxfId="59" stopIfTrue="1">
      <formula>0</formula>
    </cfRule>
  </conditionalFormatting>
  <conditionalFormatting sqref="B51:M51">
    <cfRule type="cellIs" priority="38" dxfId="59" operator="equal" stopIfTrue="1">
      <formula>0</formula>
    </cfRule>
  </conditionalFormatting>
  <conditionalFormatting sqref="A44">
    <cfRule type="expression" priority="35" dxfId="59" stopIfTrue="1">
      <formula>0</formula>
    </cfRule>
  </conditionalFormatting>
  <conditionalFormatting sqref="B44:M44">
    <cfRule type="cellIs" priority="36" dxfId="59" operator="equal" stopIfTrue="1">
      <formula>0</formula>
    </cfRule>
  </conditionalFormatting>
  <conditionalFormatting sqref="A45">
    <cfRule type="expression" priority="33" dxfId="59" stopIfTrue="1">
      <formula>0</formula>
    </cfRule>
  </conditionalFormatting>
  <conditionalFormatting sqref="B45:M45">
    <cfRule type="cellIs" priority="34" dxfId="59" operator="equal" stopIfTrue="1">
      <formula>0</formula>
    </cfRule>
  </conditionalFormatting>
  <conditionalFormatting sqref="B24:M24">
    <cfRule type="cellIs" priority="32" dxfId="59" operator="equal" stopIfTrue="1">
      <formula>0</formula>
    </cfRule>
  </conditionalFormatting>
  <conditionalFormatting sqref="A24">
    <cfRule type="expression" priority="30" dxfId="59" stopIfTrue="1">
      <formula>0</formula>
    </cfRule>
  </conditionalFormatting>
  <conditionalFormatting sqref="B24:M24">
    <cfRule type="cellIs" priority="31" dxfId="59" operator="equal" stopIfTrue="1">
      <formula>0</formula>
    </cfRule>
  </conditionalFormatting>
  <conditionalFormatting sqref="A36">
    <cfRule type="expression" priority="24" dxfId="59" stopIfTrue="1">
      <formula>0</formula>
    </cfRule>
  </conditionalFormatting>
  <conditionalFormatting sqref="B36:M36">
    <cfRule type="cellIs" priority="25" dxfId="59" operator="equal" stopIfTrue="1">
      <formula>0</formula>
    </cfRule>
  </conditionalFormatting>
  <conditionalFormatting sqref="A9">
    <cfRule type="expression" priority="22" dxfId="59" stopIfTrue="1">
      <formula>0</formula>
    </cfRule>
  </conditionalFormatting>
  <conditionalFormatting sqref="B9:M9">
    <cfRule type="cellIs" priority="23" dxfId="59" operator="equal" stopIfTrue="1">
      <formula>0</formula>
    </cfRule>
  </conditionalFormatting>
  <conditionalFormatting sqref="B21:M21">
    <cfRule type="cellIs" priority="21" dxfId="59" operator="equal" stopIfTrue="1">
      <formula>0</formula>
    </cfRule>
  </conditionalFormatting>
  <conditionalFormatting sqref="A21">
    <cfRule type="expression" priority="19" dxfId="59" stopIfTrue="1">
      <formula>0</formula>
    </cfRule>
  </conditionalFormatting>
  <conditionalFormatting sqref="B21:M21">
    <cfRule type="cellIs" priority="20" dxfId="59" operator="equal" stopIfTrue="1">
      <formula>0</formula>
    </cfRule>
  </conditionalFormatting>
  <conditionalFormatting sqref="A54">
    <cfRule type="expression" priority="17" dxfId="59" stopIfTrue="1">
      <formula>0</formula>
    </cfRule>
  </conditionalFormatting>
  <conditionalFormatting sqref="B54:M54">
    <cfRule type="cellIs" priority="18" dxfId="59" operator="equal" stopIfTrue="1">
      <formula>0</formula>
    </cfRule>
  </conditionalFormatting>
  <conditionalFormatting sqref="A52">
    <cfRule type="expression" priority="15" dxfId="59" stopIfTrue="1">
      <formula>0</formula>
    </cfRule>
  </conditionalFormatting>
  <conditionalFormatting sqref="B52:M52">
    <cfRule type="cellIs" priority="16" dxfId="59" operator="equal" stopIfTrue="1">
      <formula>0</formula>
    </cfRule>
  </conditionalFormatting>
  <conditionalFormatting sqref="A15">
    <cfRule type="expression" priority="13" dxfId="59" stopIfTrue="1">
      <formula>0</formula>
    </cfRule>
  </conditionalFormatting>
  <conditionalFormatting sqref="B15:M15">
    <cfRule type="cellIs" priority="14" dxfId="59" operator="equal" stopIfTrue="1">
      <formula>0</formula>
    </cfRule>
  </conditionalFormatting>
  <conditionalFormatting sqref="A28">
    <cfRule type="expression" priority="11" dxfId="59" stopIfTrue="1">
      <formula>0</formula>
    </cfRule>
  </conditionalFormatting>
  <conditionalFormatting sqref="B28:M28">
    <cfRule type="cellIs" priority="12" dxfId="59" operator="equal" stopIfTrue="1">
      <formula>0</formula>
    </cfRule>
  </conditionalFormatting>
  <conditionalFormatting sqref="A53">
    <cfRule type="expression" priority="9" dxfId="59" stopIfTrue="1">
      <formula>0</formula>
    </cfRule>
  </conditionalFormatting>
  <conditionalFormatting sqref="B53:M53">
    <cfRule type="cellIs" priority="10" dxfId="59" operator="equal" stopIfTrue="1">
      <formula>0</formula>
    </cfRule>
  </conditionalFormatting>
  <conditionalFormatting sqref="A18">
    <cfRule type="expression" priority="7" dxfId="59" stopIfTrue="1">
      <formula>0</formula>
    </cfRule>
  </conditionalFormatting>
  <conditionalFormatting sqref="B18:M18">
    <cfRule type="cellIs" priority="8" dxfId="59" operator="equal" stopIfTrue="1">
      <formula>0</formula>
    </cfRule>
  </conditionalFormatting>
  <conditionalFormatting sqref="A16">
    <cfRule type="expression" priority="5" dxfId="59" stopIfTrue="1">
      <formula>0</formula>
    </cfRule>
  </conditionalFormatting>
  <conditionalFormatting sqref="B16:M16">
    <cfRule type="cellIs" priority="6" dxfId="59" operator="equal" stopIfTrue="1">
      <formula>0</formula>
    </cfRule>
  </conditionalFormatting>
  <conditionalFormatting sqref="A34">
    <cfRule type="expression" priority="3" dxfId="59" stopIfTrue="1">
      <formula>0</formula>
    </cfRule>
  </conditionalFormatting>
  <conditionalFormatting sqref="B34:M34">
    <cfRule type="cellIs" priority="4" dxfId="59" operator="equal" stopIfTrue="1">
      <formula>0</formula>
    </cfRule>
  </conditionalFormatting>
  <conditionalFormatting sqref="A35">
    <cfRule type="expression" priority="1" dxfId="59" stopIfTrue="1">
      <formula>0</formula>
    </cfRule>
  </conditionalFormatting>
  <conditionalFormatting sqref="B35:M35">
    <cfRule type="cellIs" priority="2" dxfId="5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2018-06-01T11:23:34Z</dcterms:modified>
  <cp:category/>
  <cp:version/>
  <cp:contentType/>
  <cp:contentStatus/>
</cp:coreProperties>
</file>